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ient\c$\Users\002330\Porte-Documents\agefiph.fr\documents publications\2023\"/>
    </mc:Choice>
  </mc:AlternateContent>
  <bookViews>
    <workbookView xWindow="-105" yWindow="-105" windowWidth="19425" windowHeight="10425"/>
  </bookViews>
  <sheets>
    <sheet name="PRESENTATION" sheetId="13" r:id="rId1"/>
    <sheet name="CONTEXTE DE LA DEMANDE" sheetId="2" r:id="rId2"/>
    <sheet name="EVALUATION DES BESOINS" sheetId="11" r:id="rId3"/>
    <sheet name="GRILLE 6 MODULES OPCO" sheetId="12" r:id="rId4"/>
    <sheet name="PLAN DE FINANCEMENT 2ASF" sheetId="7" r:id="rId5"/>
    <sheet name="REALISATIONS" sheetId="8" r:id="rId6"/>
    <sheet name="PROCESS" sheetId="14" r:id="rId7"/>
    <sheet name="Liste déroulante" sheetId="6" state="hidden" r:id="rId8"/>
  </sheets>
  <definedNames>
    <definedName name="_xlnm.Print_Area" localSheetId="2">'EVALUATION DES BESOINS'!$A$1:$J$144</definedName>
    <definedName name="_xlnm.Print_Area" localSheetId="3">'GRILLE 6 MODULES OPCO'!$A$1:$E$25</definedName>
    <definedName name="_xlnm.Print_Area" localSheetId="5">REALISATIONS!$A$1:$I$110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8" l="1"/>
  <c r="C6" i="8"/>
  <c r="C6" i="12"/>
  <c r="C4" i="12"/>
  <c r="C6" i="7"/>
  <c r="C4" i="7"/>
  <c r="C8" i="11"/>
  <c r="C6" i="11"/>
  <c r="F12" i="8" l="1"/>
  <c r="F13" i="8"/>
  <c r="C13" i="8" l="1"/>
  <c r="C14" i="8"/>
  <c r="C12" i="8"/>
  <c r="G15" i="8"/>
  <c r="F109" i="8"/>
  <c r="I142" i="11"/>
  <c r="I140" i="11"/>
  <c r="F108" i="8" l="1"/>
  <c r="F14" i="8"/>
  <c r="G107" i="8" s="1"/>
  <c r="G110" i="8" s="1"/>
  <c r="G106" i="8" l="1"/>
  <c r="G92" i="8"/>
  <c r="G85" i="8"/>
  <c r="G76" i="8"/>
  <c r="G22" i="8"/>
  <c r="C83" i="8"/>
  <c r="C84" i="8"/>
  <c r="C97" i="8"/>
  <c r="C98" i="8"/>
  <c r="C103" i="8"/>
  <c r="C104" i="8"/>
  <c r="C105" i="8"/>
  <c r="C90" i="8"/>
  <c r="C91" i="8"/>
  <c r="C102" i="8"/>
  <c r="F15" i="8" l="1"/>
  <c r="C96" i="8"/>
  <c r="C95" i="8"/>
  <c r="C89" i="8"/>
  <c r="C88" i="8"/>
  <c r="C82" i="8"/>
  <c r="C81" i="8"/>
  <c r="C74" i="8"/>
  <c r="C75" i="8"/>
  <c r="C73" i="8"/>
  <c r="C66" i="8"/>
  <c r="C67" i="8"/>
  <c r="C68" i="8"/>
  <c r="C69" i="8"/>
  <c r="C6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c r="C55" i="8"/>
  <c r="C56" i="8"/>
  <c r="C57" i="8"/>
  <c r="C58" i="8"/>
  <c r="C59" i="8"/>
  <c r="C60" i="8"/>
  <c r="C61" i="8"/>
  <c r="C25" i="8"/>
  <c r="C19" i="8"/>
  <c r="C20" i="8"/>
  <c r="C21" i="8"/>
  <c r="C18" i="8"/>
  <c r="I136" i="11" l="1"/>
  <c r="F104" i="8" s="1"/>
  <c r="I100" i="11"/>
  <c r="F74" i="8" s="1"/>
  <c r="I110" i="11"/>
  <c r="F82" i="8" s="1"/>
  <c r="I111" i="11"/>
  <c r="F83" i="8" s="1"/>
  <c r="I112" i="11"/>
  <c r="F84" i="8" s="1"/>
  <c r="I90" i="11"/>
  <c r="F67" i="8" s="1"/>
  <c r="I91" i="11"/>
  <c r="F68" i="8" s="1"/>
  <c r="I92" i="11"/>
  <c r="I81" i="11"/>
  <c r="F60" i="8" s="1"/>
  <c r="I76" i="11"/>
  <c r="F55" i="8" s="1"/>
  <c r="I71" i="11"/>
  <c r="F50" i="8" s="1"/>
  <c r="I70" i="11"/>
  <c r="F49" i="8" s="1"/>
  <c r="I69" i="11"/>
  <c r="F48" i="8" s="1"/>
  <c r="I68" i="11"/>
  <c r="F47" i="8" s="1"/>
  <c r="I78" i="11"/>
  <c r="F57" i="8" s="1"/>
  <c r="I50" i="11"/>
  <c r="F29" i="8" s="1"/>
  <c r="I49" i="11"/>
  <c r="F28" i="8" s="1"/>
  <c r="I48" i="11"/>
  <c r="F27" i="8" s="1"/>
  <c r="I47" i="11"/>
  <c r="F26" i="8" s="1"/>
  <c r="I46" i="11"/>
  <c r="F25" i="8" s="1"/>
  <c r="I40" i="11"/>
  <c r="F21" i="8" l="1"/>
  <c r="J92" i="11"/>
  <c r="F69" i="8"/>
  <c r="I89" i="11"/>
  <c r="I82" i="11"/>
  <c r="F61" i="8" s="1"/>
  <c r="I80" i="11"/>
  <c r="F59" i="8" s="1"/>
  <c r="I79" i="11"/>
  <c r="F58" i="8" s="1"/>
  <c r="E11" i="7" l="1"/>
  <c r="J91" i="11"/>
  <c r="F66" i="8"/>
  <c r="F70" i="8" s="1"/>
  <c r="J82" i="11"/>
  <c r="D17" i="12" s="1"/>
  <c r="I119" i="11" l="1"/>
  <c r="F89" i="8" s="1"/>
  <c r="I120" i="11"/>
  <c r="F90" i="8" s="1"/>
  <c r="I121" i="11"/>
  <c r="F91" i="8" s="1"/>
  <c r="I101" i="11"/>
  <c r="F75" i="8" s="1"/>
  <c r="I137" i="11"/>
  <c r="F105" i="8" s="1"/>
  <c r="I135" i="11"/>
  <c r="F103" i="8" s="1"/>
  <c r="I134" i="11"/>
  <c r="F102" i="8" s="1"/>
  <c r="I77" i="11"/>
  <c r="F56" i="8" s="1"/>
  <c r="I75" i="11"/>
  <c r="F54" i="8" s="1"/>
  <c r="I74" i="11"/>
  <c r="F53" i="8" s="1"/>
  <c r="I73" i="11"/>
  <c r="F52" i="8" s="1"/>
  <c r="I72" i="11"/>
  <c r="F51" i="8" s="1"/>
  <c r="I67" i="11"/>
  <c r="F46" i="8" s="1"/>
  <c r="I66" i="11"/>
  <c r="F45" i="8" s="1"/>
  <c r="I65" i="11"/>
  <c r="F44" i="8" s="1"/>
  <c r="I64" i="11"/>
  <c r="F43" i="8" s="1"/>
  <c r="I63" i="11"/>
  <c r="F42" i="8" s="1"/>
  <c r="I62" i="11"/>
  <c r="F41" i="8" s="1"/>
  <c r="I61" i="11"/>
  <c r="F40" i="8" s="1"/>
  <c r="I60" i="11"/>
  <c r="F39" i="8" s="1"/>
  <c r="I59" i="11"/>
  <c r="F38" i="8" s="1"/>
  <c r="I58" i="11"/>
  <c r="F37" i="8" s="1"/>
  <c r="I57" i="11"/>
  <c r="F36" i="8" s="1"/>
  <c r="I56" i="11"/>
  <c r="F35" i="8" s="1"/>
  <c r="I55" i="11"/>
  <c r="F34" i="8" s="1"/>
  <c r="I54" i="11"/>
  <c r="F33" i="8" s="1"/>
  <c r="I53" i="11"/>
  <c r="F32" i="8" s="1"/>
  <c r="I52" i="11"/>
  <c r="F31" i="8" s="1"/>
  <c r="I51" i="11"/>
  <c r="F30" i="8" s="1"/>
  <c r="I38" i="11"/>
  <c r="I39" i="11"/>
  <c r="I118" i="11"/>
  <c r="F88" i="8" s="1"/>
  <c r="I109" i="11"/>
  <c r="I99" i="11"/>
  <c r="F73" i="8" s="1"/>
  <c r="I37" i="11"/>
  <c r="F19" i="8" l="1"/>
  <c r="E15" i="7"/>
  <c r="F20" i="8"/>
  <c r="E13" i="7"/>
  <c r="F18" i="8"/>
  <c r="E9" i="7"/>
  <c r="F106" i="8"/>
  <c r="F92" i="8"/>
  <c r="F76" i="8"/>
  <c r="F62" i="8"/>
  <c r="J137" i="11"/>
  <c r="J112" i="11"/>
  <c r="D21" i="12" s="1"/>
  <c r="F81" i="8"/>
  <c r="F85" i="8" s="1"/>
  <c r="J101" i="11"/>
  <c r="D19" i="12" s="1"/>
  <c r="J121" i="11"/>
  <c r="D23" i="12" s="1"/>
  <c r="J77" i="11"/>
  <c r="J40" i="11"/>
  <c r="F22" i="8" l="1"/>
  <c r="F107" i="8" s="1"/>
  <c r="F110" i="8" s="1"/>
  <c r="E16" i="7"/>
  <c r="I139" i="11"/>
  <c r="I141" i="11" s="1"/>
  <c r="I144" i="11" s="1"/>
  <c r="D14" i="12"/>
  <c r="D15" i="12"/>
  <c r="D24" i="12" l="1"/>
</calcChain>
</file>

<file path=xl/comments1.xml><?xml version="1.0" encoding="utf-8"?>
<comments xmlns="http://schemas.openxmlformats.org/spreadsheetml/2006/main">
  <authors>
    <author>Pascale Borgies</author>
  </authors>
  <commentList>
    <comment ref="F36" authorId="0" shapeId="0">
      <text>
        <r>
          <rPr>
            <b/>
            <sz val="9"/>
            <color indexed="81"/>
            <rFont val="Tahoma"/>
            <family val="2"/>
          </rPr>
          <t>Pascale Borgies:</t>
        </r>
        <r>
          <rPr>
            <sz val="9"/>
            <color indexed="81"/>
            <rFont val="Tahoma"/>
            <family val="2"/>
          </rPr>
          <t xml:space="preserve">
Ces prestataires interviennent gratuitement au titre de la mission qui leur est confiée par l'Agefiph</t>
        </r>
      </text>
    </comment>
    <comment ref="F45" authorId="0" shapeId="0">
      <text>
        <r>
          <rPr>
            <b/>
            <sz val="9"/>
            <color indexed="81"/>
            <rFont val="Tahoma"/>
            <family val="2"/>
          </rPr>
          <t>Pascale Borgies:</t>
        </r>
        <r>
          <rPr>
            <sz val="9"/>
            <color indexed="81"/>
            <rFont val="Tahoma"/>
            <family val="2"/>
          </rPr>
          <t xml:space="preserve">
Ces prestataires interviennent gratuitement au titre de la mission qui leur est confiée par l'Agefiph</t>
        </r>
      </text>
    </comment>
    <comment ref="F87" authorId="0" shapeId="0">
      <text>
        <r>
          <rPr>
            <b/>
            <sz val="9"/>
            <color indexed="81"/>
            <rFont val="Tahoma"/>
            <family val="2"/>
          </rPr>
          <t>Pascale Borgies:</t>
        </r>
        <r>
          <rPr>
            <sz val="9"/>
            <color indexed="81"/>
            <rFont val="Tahoma"/>
            <family val="2"/>
          </rPr>
          <t xml:space="preserve">
Ces prestataires interviennent gratuitement au titre de la mission qui leur est confiée par l'Agefiph</t>
        </r>
      </text>
    </comment>
    <comment ref="F98" authorId="0" shapeId="0">
      <text>
        <r>
          <rPr>
            <b/>
            <sz val="9"/>
            <color indexed="81"/>
            <rFont val="Tahoma"/>
            <family val="2"/>
          </rPr>
          <t>Pascale Borgies:</t>
        </r>
        <r>
          <rPr>
            <sz val="9"/>
            <color indexed="81"/>
            <rFont val="Tahoma"/>
            <family val="2"/>
          </rPr>
          <t xml:space="preserve">
Ces prestataires interviennent gratuitement au titre de la mission qui leur est confiée par l'Agefiph</t>
        </r>
      </text>
    </comment>
    <comment ref="F108" authorId="0" shapeId="0">
      <text>
        <r>
          <rPr>
            <b/>
            <sz val="9"/>
            <color indexed="81"/>
            <rFont val="Tahoma"/>
            <family val="2"/>
          </rPr>
          <t>Pascale Borgies:</t>
        </r>
        <r>
          <rPr>
            <sz val="9"/>
            <color indexed="81"/>
            <rFont val="Tahoma"/>
            <family val="2"/>
          </rPr>
          <t xml:space="preserve">
Ces prestataires interviennent gratuitement au titre de la mission qui leur est confiée par l'Agefiph</t>
        </r>
      </text>
    </comment>
    <comment ref="F117" authorId="0" shapeId="0">
      <text>
        <r>
          <rPr>
            <b/>
            <sz val="9"/>
            <color indexed="81"/>
            <rFont val="Tahoma"/>
            <family val="2"/>
          </rPr>
          <t>Pascale Borgies:</t>
        </r>
        <r>
          <rPr>
            <sz val="9"/>
            <color indexed="81"/>
            <rFont val="Tahoma"/>
            <family val="2"/>
          </rPr>
          <t xml:space="preserve">
Ces prestataires interviennent gratuitement au titre de la mission qui leur est confiée par l'Agefiph</t>
        </r>
      </text>
    </comment>
    <comment ref="F133" authorId="0" shapeId="0">
      <text>
        <r>
          <rPr>
            <b/>
            <sz val="9"/>
            <color indexed="81"/>
            <rFont val="Tahoma"/>
            <family val="2"/>
          </rPr>
          <t>Pascale Borgies:</t>
        </r>
        <r>
          <rPr>
            <sz val="9"/>
            <color indexed="81"/>
            <rFont val="Tahoma"/>
            <family val="2"/>
          </rPr>
          <t xml:space="preserve">
Ces prestataires interviennent gratuitement au titre de la mission qui leur est confiée par l'Agefiph</t>
        </r>
      </text>
    </comment>
  </commentList>
</comments>
</file>

<file path=xl/comments2.xml><?xml version="1.0" encoding="utf-8"?>
<comments xmlns="http://schemas.openxmlformats.org/spreadsheetml/2006/main">
  <authors>
    <author>Pascale Borgies</author>
  </authors>
  <commentList>
    <comment ref="D10" authorId="0" shapeId="0">
      <text>
        <r>
          <rPr>
            <b/>
            <sz val="9"/>
            <color indexed="81"/>
            <rFont val="Tahoma"/>
            <family val="2"/>
          </rPr>
          <t>Pascale Borgies:</t>
        </r>
        <r>
          <rPr>
            <sz val="9"/>
            <color indexed="81"/>
            <rFont val="Tahoma"/>
            <family val="2"/>
          </rPr>
          <t xml:space="preserve">
Inscrire le montant correspondant</t>
        </r>
      </text>
    </comment>
    <comment ref="D11" authorId="0" shapeId="0">
      <text>
        <r>
          <rPr>
            <b/>
            <sz val="9"/>
            <color indexed="81"/>
            <rFont val="Tahoma"/>
            <family val="2"/>
          </rPr>
          <t>Pascale Borgies:</t>
        </r>
        <r>
          <rPr>
            <sz val="9"/>
            <color indexed="81"/>
            <rFont val="Tahoma"/>
            <family val="2"/>
          </rPr>
          <t xml:space="preserve">
Inscrire le montant correspondant</t>
        </r>
      </text>
    </comment>
    <comment ref="D12" authorId="0" shapeId="0">
      <text>
        <r>
          <rPr>
            <b/>
            <sz val="9"/>
            <color indexed="81"/>
            <rFont val="Tahoma"/>
            <family val="2"/>
          </rPr>
          <t>Pascale Borgies:</t>
        </r>
        <r>
          <rPr>
            <sz val="9"/>
            <color indexed="81"/>
            <rFont val="Tahoma"/>
            <family val="2"/>
          </rPr>
          <t xml:space="preserve">
inscrire le montant correspondant</t>
        </r>
      </text>
    </comment>
    <comment ref="D25" authorId="0" shapeId="0">
      <text>
        <r>
          <rPr>
            <b/>
            <sz val="9"/>
            <color indexed="81"/>
            <rFont val="Tahoma"/>
            <family val="2"/>
          </rPr>
          <t>Pascale Borgies:</t>
        </r>
        <r>
          <rPr>
            <sz val="9"/>
            <color indexed="81"/>
            <rFont val="Tahoma"/>
            <family val="2"/>
          </rPr>
          <t xml:space="preserve">
Inscire ici le montant demandé à l'OPCO - Si les besoins identifiés excèdent 4000 € - noter 4000 € </t>
        </r>
      </text>
    </comment>
  </commentList>
</comments>
</file>

<file path=xl/sharedStrings.xml><?xml version="1.0" encoding="utf-8"?>
<sst xmlns="http://schemas.openxmlformats.org/spreadsheetml/2006/main" count="365" uniqueCount="202">
  <si>
    <t>OPCO</t>
  </si>
  <si>
    <t>Interlocuteur OPCO</t>
  </si>
  <si>
    <t>Nom - prénom :</t>
  </si>
  <si>
    <t>CONTEXTE DE LA DEMANDE</t>
  </si>
  <si>
    <t>Autre</t>
  </si>
  <si>
    <t>Oui</t>
  </si>
  <si>
    <t>Non</t>
  </si>
  <si>
    <t>Financement</t>
  </si>
  <si>
    <t>Majoration OPCO</t>
  </si>
  <si>
    <t>Agefiph</t>
  </si>
  <si>
    <t>Coordonnées tel ou mail :</t>
  </si>
  <si>
    <t>Intervenant</t>
  </si>
  <si>
    <t>Interne</t>
  </si>
  <si>
    <t xml:space="preserve">ANALYSE SITUATIONNELLE DU BESOIN DE COMPENSATION </t>
  </si>
  <si>
    <t>DEMANDE DE FINANCEMENT AGEFIPH</t>
  </si>
  <si>
    <t>COUT TOTAL DES AMENAGEMENTS</t>
  </si>
  <si>
    <t>CFA/OF Compris dans l'individualisation du parcours</t>
  </si>
  <si>
    <t>Autre (accompagnement médico social…)</t>
  </si>
  <si>
    <t>Réalisé ?</t>
  </si>
  <si>
    <t>Commentaires</t>
  </si>
  <si>
    <t>Partiellement</t>
  </si>
  <si>
    <t>Externe</t>
  </si>
  <si>
    <t xml:space="preserve">MISE ŒUVRE DES AMENAGEMENTS PRECONISES </t>
  </si>
  <si>
    <t>Montant total</t>
  </si>
  <si>
    <t>Justificatif</t>
  </si>
  <si>
    <t>Modules OPCO</t>
  </si>
  <si>
    <t>(joindre le Cerfa)</t>
  </si>
  <si>
    <t>Financeur de la formation</t>
  </si>
  <si>
    <t>FINANCEUR FORMATION</t>
  </si>
  <si>
    <t>CONSEIL REGIONAL</t>
  </si>
  <si>
    <t>POLE EMPLOI</t>
  </si>
  <si>
    <t>AUTRE FINANCEUR (merci de préciser)</t>
  </si>
  <si>
    <t>Précision éventuelle</t>
  </si>
  <si>
    <t>d'une demande de besoins complémentaires</t>
  </si>
  <si>
    <t>Si financement OPCO :</t>
  </si>
  <si>
    <t>Afdas : culture, industries créatives, médias, sport, tourisme, loisirs</t>
  </si>
  <si>
    <t>Atlas : assurances, services financiers et conseil</t>
  </si>
  <si>
    <t>Ocapiat : agriculture, pêche, industrie agroalimentaire et territoires</t>
  </si>
  <si>
    <t>Opco Cohésion sociale</t>
  </si>
  <si>
    <t>Opco de la construction</t>
  </si>
  <si>
    <t>Opcommerce</t>
  </si>
  <si>
    <t>Akto : Opco des services à forte intensité de main d’œuvre</t>
  </si>
  <si>
    <t>Opco 2i : Opco interindustriel</t>
  </si>
  <si>
    <t>Opco Mobilités</t>
  </si>
  <si>
    <t>Opco Entreprises de proximité</t>
  </si>
  <si>
    <t>Opco Santé</t>
  </si>
  <si>
    <t>une 1ère demande</t>
  </si>
  <si>
    <t>une demande de renouvellement (2ème année ou suite de parcours)</t>
  </si>
  <si>
    <t>Demande</t>
  </si>
  <si>
    <t>A revoir</t>
  </si>
  <si>
    <t>Prise en charge OPCO (apprenti)</t>
  </si>
  <si>
    <t>Autre co-financement</t>
  </si>
  <si>
    <t xml:space="preserve">Epreuves de selection, de positionnement </t>
  </si>
  <si>
    <t>Epreuves d'examen</t>
  </si>
  <si>
    <t>Niveau sollicité</t>
  </si>
  <si>
    <t>Montant </t>
  </si>
  <si>
    <t>Module 1 : Evaluation des besoins de compensation et définition les adaptations</t>
  </si>
  <si>
    <t>☐ Adaptation pédagogique tout au long du cycle de formation</t>
  </si>
  <si>
    <t>☐ Aménagement des épreuves (sélection, positionnement, validation)</t>
  </si>
  <si>
    <t>Module 3 : Equipement technique : expertise pour acquisition / installation/ utilisation-appropriation (700 €)</t>
  </si>
  <si>
    <t>☐ Indiquez le montant demandé</t>
  </si>
  <si>
    <t>Prestataire Agefiph</t>
  </si>
  <si>
    <t xml:space="preserve">Intervenant interne </t>
  </si>
  <si>
    <t xml:space="preserve">Intervenant externe </t>
  </si>
  <si>
    <t>Formation en centre : Adaptation pédagogique tout au long du cycle de formation</t>
  </si>
  <si>
    <t>Sensibilisation du collectif en entreprise des conséquences du handicap, présentation des aménagements</t>
  </si>
  <si>
    <t xml:space="preserve">Coût unitaire ou coût horaire </t>
  </si>
  <si>
    <t>Nb d'unité ou nb d'heures</t>
  </si>
  <si>
    <t>Accès aux droits</t>
  </si>
  <si>
    <t xml:space="preserve">Soutien à la formation en entreprise </t>
  </si>
  <si>
    <t>TOTAL</t>
  </si>
  <si>
    <t>TOTAL OPCO (Maximum 4000€)</t>
  </si>
  <si>
    <t>PRECONISATIONS ISSUES DE L'EVALUATION</t>
  </si>
  <si>
    <t xml:space="preserve">Parties prenantes ayant contribué à l'évaluation  : </t>
  </si>
  <si>
    <t>Sélectionner OUI/NON</t>
  </si>
  <si>
    <t>Adaptation des supports et outils pédagogiques</t>
  </si>
  <si>
    <t xml:space="preserve">Aide humaine </t>
  </si>
  <si>
    <t>Aide technique et appropriation</t>
  </si>
  <si>
    <t>Préciser en quoi va consister l'adaptation</t>
  </si>
  <si>
    <t>Nature des réponses proposées</t>
  </si>
  <si>
    <t xml:space="preserve">TEMPORALITE DE L'EVALUATION ET PARTICIPANTS </t>
  </si>
  <si>
    <t>Réponses proposées</t>
  </si>
  <si>
    <t>Sensibilisation des intervenants</t>
  </si>
  <si>
    <t>Adaptation des épreuves</t>
  </si>
  <si>
    <t>SECURISATION GLOBALE DU PARCOURS</t>
  </si>
  <si>
    <t>Autres : Accessibilité aux espaces collectifs (restauration, salles de cours, lieux d'hebergement…)</t>
  </si>
  <si>
    <t>Préciser les modalités de suivi des adaptations et leur temporalité</t>
  </si>
  <si>
    <t>SUIVI DES ADAPTATIONS</t>
  </si>
  <si>
    <t>Bénéficiaire</t>
  </si>
  <si>
    <t>Contrat d'apprentissage ?</t>
  </si>
  <si>
    <t>Apprenant</t>
  </si>
  <si>
    <t>Entourage de l'apprenant</t>
  </si>
  <si>
    <r>
      <t xml:space="preserve">Aide technique et appropriation
</t>
    </r>
    <r>
      <rPr>
        <i/>
        <sz val="11"/>
        <rFont val="Calibri Light"/>
        <family val="2"/>
        <scheme val="major"/>
      </rPr>
      <t>Exemples : Mise à disposition (achat ou prêt) d'une aide technique (logiciel, loupe, assise adaptée…), temps de formation à son utilisation…</t>
    </r>
  </si>
  <si>
    <r>
      <t xml:space="preserve">Contenus et modalités de la formation 
</t>
    </r>
    <r>
      <rPr>
        <sz val="11"/>
        <color theme="1"/>
        <rFont val="Calibri Light"/>
        <family val="2"/>
        <scheme val="major"/>
      </rPr>
      <t>C</t>
    </r>
    <r>
      <rPr>
        <i/>
        <sz val="11"/>
        <color theme="1"/>
        <rFont val="Calibri Light"/>
        <family val="2"/>
        <scheme val="major"/>
      </rPr>
      <t xml:space="preserve">e qui touche au "cadre" de l'action de formation
Exemples : dispense de certaines matières, modification du rythme de la formation, de la durée … 
</t>
    </r>
  </si>
  <si>
    <r>
      <t xml:space="preserve">Soutien pédagogique individuel
</t>
    </r>
    <r>
      <rPr>
        <i/>
        <sz val="11"/>
        <rFont val="Calibri Light"/>
        <family val="2"/>
        <scheme val="major"/>
      </rPr>
      <t xml:space="preserve">Exemples : Remise à niveau, Aide aux devoirs, Préparation individuelle d'une épreuve/examen </t>
    </r>
  </si>
  <si>
    <r>
      <t xml:space="preserve">Soutien pédagogique en petits groupes
</t>
    </r>
    <r>
      <rPr>
        <i/>
        <sz val="11"/>
        <rFont val="Calibri Light"/>
        <family val="2"/>
        <scheme val="major"/>
      </rPr>
      <t>Exemples : Remise à niveau, aide aux devoirs, préparation individuelle d'une épreuve/d'un examen</t>
    </r>
    <r>
      <rPr>
        <b/>
        <sz val="11"/>
        <color rgb="FF69173B"/>
        <rFont val="Calibri Light"/>
        <family val="2"/>
        <scheme val="major"/>
      </rPr>
      <t xml:space="preserve">
</t>
    </r>
  </si>
  <si>
    <r>
      <t xml:space="preserve">Aides humaines en appui aux apprentissages
</t>
    </r>
    <r>
      <rPr>
        <i/>
        <sz val="11"/>
        <rFont val="Calibri Light"/>
        <family val="2"/>
        <scheme val="major"/>
      </rPr>
      <t>Favorisent l'autonomie de la personne en apprentissage
Exemples : Aides à la communication (interprète, interface, codeur LPC) , aides à l'organisation personnelle, au savoir-être, remédiation cognitive …</t>
    </r>
  </si>
  <si>
    <r>
      <t xml:space="preserve">Sensibilisation du collectif du centre de formation
</t>
    </r>
    <r>
      <rPr>
        <i/>
        <sz val="11"/>
        <rFont val="Calibri Light"/>
        <family val="2"/>
        <scheme val="major"/>
      </rPr>
      <t xml:space="preserve">Exemples : Sensibilisation des enseignants et/ou des apprenants aux répercussions du handicap, présentation des aménagements préconisés...
</t>
    </r>
  </si>
  <si>
    <t>Exposer ce qui est prévu pour tous (contexte, contenu…)</t>
  </si>
  <si>
    <r>
      <t>Exposer ce qui est prévu pour tous (contexte, contenu…)</t>
    </r>
    <r>
      <rPr>
        <i/>
        <sz val="11"/>
        <color theme="1"/>
        <rFont val="Calibri Light"/>
        <family val="2"/>
        <scheme val="major"/>
      </rPr>
      <t xml:space="preserve">
(Actions conduites par l'organisme de formation pour préparer l'immersion et assurer un suivi dans le cadre de périodes de stage ou d'apprentissage en entreprise)</t>
    </r>
  </si>
  <si>
    <t>Accès à l'autonomie et à la suite de parcours</t>
  </si>
  <si>
    <t>Exemples : Appui à l'autonomie (santé, hygiène…), préparation à l'insertion professionnelle, appui à la suite du parcours</t>
  </si>
  <si>
    <t>Mise en lien avec les adaptations proposées en centre …</t>
  </si>
  <si>
    <t>Soutien aux apprentissages en entreprise</t>
  </si>
  <si>
    <t>Exemples : Rencontres et temps de coordination avec l'entourage médico-socio-éducatif de la personne, vérification de la mobiliation des aides financières , appui au montage du dossier RQTH…</t>
  </si>
  <si>
    <t>Organisation et modalités de suivi des adaptations préconisées 
Exemples : Suivi  de la bonne mise en œuvre des préconisations, bilans intermédiaires, bilan à fin de parcours …</t>
  </si>
  <si>
    <t>Exemples : Mise à disposition d'une place de parking en proximité, mise à disposition d'un hébergement accessible, appui à l'organisation d'un transport adapté…</t>
  </si>
  <si>
    <t>Alternance</t>
  </si>
  <si>
    <t>Montant maximum 4000€</t>
  </si>
  <si>
    <t>Tuteur / Maître d'apprentissage</t>
  </si>
  <si>
    <t xml:space="preserve">Entreprise </t>
  </si>
  <si>
    <t xml:space="preserve">Année de formation </t>
  </si>
  <si>
    <t>Nom :</t>
  </si>
  <si>
    <t>Adresse :</t>
  </si>
  <si>
    <t>Intitulé de la formation</t>
  </si>
  <si>
    <t xml:space="preserve">Cet onglet est destiné au suivi des adaptations préconisées. </t>
  </si>
  <si>
    <t xml:space="preserve">Evaluation initiale </t>
  </si>
  <si>
    <t>Evaluation complémentaire</t>
  </si>
  <si>
    <t xml:space="preserve">Adaptations proposées </t>
  </si>
  <si>
    <t>Montant prévu</t>
  </si>
  <si>
    <t>Montant forfaitaire uniquement pour les contrats d'apprentissage financé par l'OPCO. L'Agefiph ne finance pas l'évaluation</t>
  </si>
  <si>
    <t>Evaluation initiale (350€)</t>
  </si>
  <si>
    <t>Evaluation complémentaire (150€)</t>
  </si>
  <si>
    <t>Evaluation renouvellement (150€)</t>
  </si>
  <si>
    <r>
      <t xml:space="preserve">Information complémentaire 
</t>
    </r>
    <r>
      <rPr>
        <sz val="11"/>
        <color theme="1"/>
        <rFont val="Calibri Light"/>
        <family val="2"/>
        <scheme val="major"/>
      </rPr>
      <t>L'entreprise a-t-elle mis en place des mesures pour adapter la situation de travail ? (oui/non)</t>
    </r>
  </si>
  <si>
    <t>☐ Evaluation initiale socle - Forfait 350 €</t>
  </si>
  <si>
    <t>☐ Evaluation complément - Forfait 150 €</t>
  </si>
  <si>
    <t>☐ Evaluation renouvellement - Forfait 150 €</t>
  </si>
  <si>
    <t>Cet outil vous est proposé par l'Agefiph.</t>
  </si>
  <si>
    <t>Il a été conçu en partenariat avec des organismes de formation et des CFA.</t>
  </si>
  <si>
    <t>Les outils proposés</t>
  </si>
  <si>
    <t>Contexte de la demande</t>
  </si>
  <si>
    <t>Suivi des réalisations</t>
  </si>
  <si>
    <t>Evaluation des besoins de l'apprenant 
en situation de handicap</t>
  </si>
  <si>
    <t>Grille d'appui à l'évaluation des besoins 
des apprenants en situation de handicap</t>
  </si>
  <si>
    <t>A compléter si co-financement</t>
  </si>
  <si>
    <t>A compléter</t>
  </si>
  <si>
    <t>COUT DES AMENAGEMENTS (hors évaluation)</t>
  </si>
  <si>
    <t>Evaluation (montant forfaitaire pour les apprentis)</t>
  </si>
  <si>
    <t>Relève des obligations de l'OF/CFA</t>
  </si>
  <si>
    <t xml:space="preserve">Il peut être amené à évoluer en fonction des remontées qui nous sont faites. </t>
  </si>
  <si>
    <t>N'hésitez pas à nous faire part de vos propositions d'amélioration.</t>
  </si>
  <si>
    <t>Exposer le contexte, la situation ou la tâche proposés à tous et qui peut poser problème à l'apprenant</t>
  </si>
  <si>
    <t>Exposer ce dont bénéficie l'apprenant</t>
  </si>
  <si>
    <t>Exposer les démarches complémentaires à réaliser</t>
  </si>
  <si>
    <t>Exposer les difficultés identifiées pour l'apprenant</t>
  </si>
  <si>
    <t>Forfait</t>
  </si>
  <si>
    <t>Majoration du temps</t>
  </si>
  <si>
    <t>Majoration du temps des épreuves</t>
  </si>
  <si>
    <t>Adaptation des épreuves (contenus et/ou modalités de passation par ex salle isolée, distanciel…)</t>
  </si>
  <si>
    <t>Module 2 : Adaptation pédagogique (montant indicatif 3000 €)</t>
  </si>
  <si>
    <t>Module 4 : Soutien en entreprise (montant indicatif 1 200 €)</t>
  </si>
  <si>
    <t>Module 5 : Accès aux droits - ouverture des droits, mobilisation des dispositifs (montant indicatif 500 €)</t>
  </si>
  <si>
    <t>Module 6 : Accès à l’autonomie – accompagnement de la personne – insertion professionnelle (montant indicatif 500 €)</t>
  </si>
  <si>
    <t>Date de début</t>
  </si>
  <si>
    <t xml:space="preserve">Date de fin </t>
  </si>
  <si>
    <t>Montant réalisé</t>
  </si>
  <si>
    <t>Pour conduire cette évaluation, avez-vous bénéficié de l'appui de la Ressource Handicap Formation  ?</t>
  </si>
  <si>
    <t xml:space="preserve">Mise en lien avec les adaptations proposées en centre </t>
  </si>
  <si>
    <t>Organisation et modalités de suivi des adaptations préconisées 
Exemples : Suivi  de la bonne mise en œuvre des préconisations, bilans intermédiaires, bilan de fin de parcours …</t>
  </si>
  <si>
    <t>GRILLE DE CALCUL DE LA MAJORATION POUR LES CONTRATS D'APPRENTISSAGE</t>
  </si>
  <si>
    <t xml:space="preserve">Apprentis : grille 6 modules OPCO </t>
  </si>
  <si>
    <t>1. Adaptations pédagogiques / organisationnelles</t>
  </si>
  <si>
    <t>2. Matériel</t>
  </si>
  <si>
    <t>3. Assistance humaine</t>
  </si>
  <si>
    <t>4. Autre</t>
  </si>
  <si>
    <t>Evaluer les besoins d'un apprenant en situation de handicap</t>
  </si>
  <si>
    <t>Fiche PROCESS</t>
  </si>
  <si>
    <r>
      <t>!</t>
    </r>
    <r>
      <rPr>
        <b/>
        <sz val="14"/>
        <color rgb="FF8D1F4E"/>
        <rFont val="Calibri"/>
        <family val="2"/>
        <scheme val="minor"/>
      </rPr>
      <t xml:space="preserve"> </t>
    </r>
  </si>
  <si>
    <t xml:space="preserve">La Ressource Handicap Formation peut vous aider </t>
  </si>
  <si>
    <t>N'hésitez pas à la contacter : www.agefiph.fr rubrique Acteur de la formation</t>
  </si>
  <si>
    <r>
      <rPr>
        <b/>
        <sz val="11"/>
        <color theme="1" tint="0.14999847407452621"/>
        <rFont val="Calibri Light"/>
        <family val="2"/>
        <scheme val="major"/>
      </rPr>
      <t xml:space="preserve">
</t>
    </r>
    <r>
      <rPr>
        <b/>
        <sz val="12"/>
        <color theme="1" tint="0.14999847407452621"/>
        <rFont val="Calibri Light"/>
        <family val="2"/>
        <scheme val="major"/>
      </rPr>
      <t>Cette grille d'analyse peut être utilisée pour l'évaluation initiale, l'évaluation complémentaire et l'évaluation renouvellement (dans le cadre de contrats en alternance sur plusieurs années ou en cas de suite de parcours dans un même organisme de formation).
Dans ce cas, et afin de conserver les données que vous avez déjà saisies, nous préconisons de conserver le fichier "Evaluation initiale", de le copier et renommer "Evaluation complémentaire" ou "Evaluation renouvellement".</t>
    </r>
    <r>
      <rPr>
        <b/>
        <sz val="12"/>
        <color rgb="FFC00000"/>
        <rFont val="Calibri Light"/>
        <family val="2"/>
        <scheme val="major"/>
      </rPr>
      <t xml:space="preserve"> </t>
    </r>
    <r>
      <rPr>
        <b/>
        <sz val="12"/>
        <color rgb="FF8D1F4E"/>
        <rFont val="Calibri Light"/>
        <family val="2"/>
        <scheme val="major"/>
      </rPr>
      <t>En savoir plus ? https://www.agefiph.fr/articles/article/evaluez-les-besoins-de-vos-apprenants</t>
    </r>
    <r>
      <rPr>
        <b/>
        <sz val="12"/>
        <color rgb="FFC00000"/>
        <rFont val="Calibri Light"/>
        <family val="2"/>
        <scheme val="major"/>
      </rPr>
      <t xml:space="preserve">
</t>
    </r>
  </si>
  <si>
    <t>Apprenant concerné</t>
  </si>
  <si>
    <t>Contributeurs internes à l'organisme de formation</t>
  </si>
  <si>
    <t>Coordonnées</t>
  </si>
  <si>
    <t>Précision utiles</t>
  </si>
  <si>
    <t>Contributeurs externes à l'organisme de formation</t>
  </si>
  <si>
    <t>Référent de parcours</t>
  </si>
  <si>
    <t>Référent médico-social</t>
  </si>
  <si>
    <t>Prestataire d'Appui Spécifique Agefiph (PAS)</t>
  </si>
  <si>
    <t>Structure spécialisée</t>
  </si>
  <si>
    <t>Coordonnateur Ulis, enseignant référent</t>
  </si>
  <si>
    <t>Entreprise : tuteur ou maître d'apprentissage</t>
  </si>
  <si>
    <r>
      <rPr>
        <b/>
        <sz val="12"/>
        <color rgb="FF69173B"/>
        <rFont val="Calibri Light"/>
        <family val="2"/>
        <scheme val="major"/>
      </rPr>
      <t xml:space="preserve">Contenus et modalités de la formation </t>
    </r>
    <r>
      <rPr>
        <b/>
        <sz val="11"/>
        <color rgb="FF69173B"/>
        <rFont val="Calibri Light"/>
        <family val="2"/>
        <scheme val="major"/>
      </rPr>
      <t xml:space="preserve">
</t>
    </r>
    <r>
      <rPr>
        <sz val="11"/>
        <color theme="1"/>
        <rFont val="Calibri Light"/>
        <family val="2"/>
        <scheme val="major"/>
      </rPr>
      <t>C</t>
    </r>
    <r>
      <rPr>
        <i/>
        <sz val="11"/>
        <color theme="1"/>
        <rFont val="Calibri Light"/>
        <family val="2"/>
        <scheme val="major"/>
      </rPr>
      <t xml:space="preserve">e qui touche au "cadre" de l'action de formation
Exemples : dispense de certaines matières, modification du rythme de la formation, de la durée … 
</t>
    </r>
  </si>
  <si>
    <r>
      <rPr>
        <b/>
        <sz val="12"/>
        <color rgb="FF69173B"/>
        <rFont val="Calibri Light"/>
        <family val="2"/>
        <scheme val="major"/>
      </rPr>
      <t>Outils et méthodes pédagogiques</t>
    </r>
    <r>
      <rPr>
        <b/>
        <sz val="11"/>
        <color rgb="FF69173B"/>
        <rFont val="Calibri Light"/>
        <family val="2"/>
        <scheme val="major"/>
      </rPr>
      <t xml:space="preserve">
</t>
    </r>
    <r>
      <rPr>
        <i/>
        <sz val="11"/>
        <color theme="1"/>
        <rFont val="Calibri Light"/>
        <family val="2"/>
        <scheme val="major"/>
      </rPr>
      <t>Exemples : Adaptation des supports pédagogiques, adaptation des outils ou mise en place de nouveaux outils (logiciels, FOAD…), approche pédagogique adaptée aux difficultés de la personne…</t>
    </r>
  </si>
  <si>
    <r>
      <rPr>
        <b/>
        <sz val="12"/>
        <color rgb="FF69173B"/>
        <rFont val="Calibri Light"/>
        <family val="2"/>
        <scheme val="major"/>
      </rPr>
      <t>Soutien pédagogique individuel</t>
    </r>
    <r>
      <rPr>
        <b/>
        <sz val="11"/>
        <color rgb="FF69173B"/>
        <rFont val="Calibri Light"/>
        <family val="2"/>
        <scheme val="major"/>
      </rPr>
      <t xml:space="preserve">
</t>
    </r>
    <r>
      <rPr>
        <i/>
        <sz val="11"/>
        <rFont val="Calibri Light"/>
        <family val="2"/>
        <scheme val="major"/>
      </rPr>
      <t xml:space="preserve">Exemples : Remise à niveau, Aide aux devoirs, Préparation individuelle d'une épreuve/examen </t>
    </r>
  </si>
  <si>
    <r>
      <rPr>
        <b/>
        <sz val="12"/>
        <color rgb="FF69173B"/>
        <rFont val="Calibri Light"/>
        <family val="2"/>
        <scheme val="major"/>
      </rPr>
      <t>Soutien pédagogique en petits groupes</t>
    </r>
    <r>
      <rPr>
        <b/>
        <sz val="11"/>
        <color rgb="FF69173B"/>
        <rFont val="Calibri Light"/>
        <family val="2"/>
        <scheme val="major"/>
      </rPr>
      <t xml:space="preserve">
</t>
    </r>
    <r>
      <rPr>
        <i/>
        <sz val="11"/>
        <rFont val="Calibri Light"/>
        <family val="2"/>
        <scheme val="major"/>
      </rPr>
      <t>Exemples : Remise à niveau, aide aux devoirs, préparation individuelle d'une épreuve/d'un examen</t>
    </r>
    <r>
      <rPr>
        <b/>
        <sz val="11"/>
        <color rgb="FF69173B"/>
        <rFont val="Calibri Light"/>
        <family val="2"/>
        <scheme val="major"/>
      </rPr>
      <t xml:space="preserve">
</t>
    </r>
  </si>
  <si>
    <r>
      <rPr>
        <b/>
        <sz val="12"/>
        <color rgb="FF69173B"/>
        <rFont val="Calibri Light"/>
        <family val="2"/>
        <scheme val="major"/>
      </rPr>
      <t>Aides humaines en appui aux apprentissages</t>
    </r>
    <r>
      <rPr>
        <b/>
        <sz val="11"/>
        <color rgb="FF69173B"/>
        <rFont val="Calibri Light"/>
        <family val="2"/>
        <scheme val="major"/>
      </rPr>
      <t xml:space="preserve">
</t>
    </r>
    <r>
      <rPr>
        <i/>
        <sz val="11"/>
        <rFont val="Calibri Light"/>
        <family val="2"/>
        <scheme val="major"/>
      </rPr>
      <t>Favorisent l'autonomie de la personne en apprentissage
Exemples : Aides à la communication (interprète, interface, codeur LPC) , aides à l'organisation personnelle, au savoir-être, remédiation cognitive …</t>
    </r>
  </si>
  <si>
    <r>
      <rPr>
        <b/>
        <sz val="12"/>
        <color rgb="FF69173B"/>
        <rFont val="Calibri Light"/>
        <family val="2"/>
        <scheme val="major"/>
      </rPr>
      <t>Sensibilisation du collectif du centre de formation</t>
    </r>
    <r>
      <rPr>
        <b/>
        <sz val="11"/>
        <color rgb="FF69173B"/>
        <rFont val="Calibri Light"/>
        <family val="2"/>
        <scheme val="major"/>
      </rPr>
      <t xml:space="preserve">
</t>
    </r>
    <r>
      <rPr>
        <i/>
        <sz val="11"/>
        <rFont val="Calibri Light"/>
        <family val="2"/>
        <scheme val="major"/>
      </rPr>
      <t xml:space="preserve">Exemples : Sensibilisation des enseignants et/ou des apprenants aux répercussions du handicap, présentation des aménagements préconisés...
</t>
    </r>
  </si>
  <si>
    <r>
      <rPr>
        <b/>
        <sz val="12"/>
        <color rgb="FF69173B"/>
        <rFont val="Calibri Light"/>
        <family val="2"/>
        <scheme val="major"/>
      </rPr>
      <t>Aide technique et appropriation</t>
    </r>
    <r>
      <rPr>
        <b/>
        <sz val="11"/>
        <color rgb="FF69173B"/>
        <rFont val="Calibri Light"/>
        <family val="2"/>
        <scheme val="major"/>
      </rPr>
      <t xml:space="preserve">
</t>
    </r>
    <r>
      <rPr>
        <i/>
        <sz val="11"/>
        <rFont val="Calibri Light"/>
        <family val="2"/>
        <scheme val="major"/>
      </rPr>
      <t>Exemples : Mise à disposition (achat ou prêt) d'une aide technique (logiciel, loupe, assise adaptée…), temps de formation à son utilisation…</t>
    </r>
  </si>
  <si>
    <t>Adaptation des supports et outils pédagogiques, mise en place de nouveaux outils, adaptation des épreuves, modification de la durée, du rythme, soutien pédagogique individuel ou en petit groupe …</t>
  </si>
  <si>
    <t xml:space="preserve">Achat ou location de matériel </t>
  </si>
  <si>
    <t>Aide humaine en appui aux apprentissages</t>
  </si>
  <si>
    <t>Sensibilisation, suivi …</t>
  </si>
  <si>
    <t>Nom - Prénom :</t>
  </si>
  <si>
    <t xml:space="preserve">Evaluation renouvellement </t>
  </si>
  <si>
    <t>Référent Handicap</t>
  </si>
  <si>
    <t>Référent pédagogique</t>
  </si>
  <si>
    <r>
      <t xml:space="preserve">Outils et méthodes pédagogiques
</t>
    </r>
    <r>
      <rPr>
        <i/>
        <sz val="11"/>
        <color theme="1"/>
        <rFont val="Calibri Light"/>
        <family val="2"/>
        <scheme val="major"/>
      </rPr>
      <t>Exemples : Adaptation des supports pédagogiques, adaptation des outils ou mise en place de nouveaux outils (logiciels, FOAD…), approche pédagogique adaptée aux difficultés de la personne ...</t>
    </r>
  </si>
  <si>
    <t>Aide à l'Adaptation des Situations 
de Formation : plan de financement</t>
  </si>
  <si>
    <t xml:space="preserve">AIDE A L'ADAPTATION DES SITUATIONS DE FORMATION : PLAN DE FINANCEMENT </t>
  </si>
  <si>
    <t xml:space="preserve">Date des réunions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</si>
</sst>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6" x14ac:knownFonts="1">
    <font>
      <sz val="11"/>
      <color theme="1"/>
      <name val="Calibri"/>
      <family val="2"/>
      <scheme val="minor"/>
    </font>
    <font>
      <sz val="12"/>
      <color theme="1"/>
      <name val="Calibri Light"/>
      <family val="2"/>
      <scheme val="major"/>
    </font>
    <font>
      <i/>
      <sz val="12"/>
      <color theme="1"/>
      <name val="Calibri Light"/>
      <family val="2"/>
      <scheme val="major"/>
    </font>
    <font>
      <b/>
      <sz val="12"/>
      <color theme="3" tint="-0.499984740745262"/>
      <name val="Calibri Light"/>
      <family val="2"/>
      <scheme val="major"/>
    </font>
    <font>
      <sz val="12"/>
      <color theme="3" tint="-0.499984740745262"/>
      <name val="Calibri Light"/>
      <family val="2"/>
      <scheme val="major"/>
    </font>
    <font>
      <sz val="12"/>
      <name val="Calibri Light"/>
      <family val="2"/>
      <scheme val="major"/>
    </font>
    <font>
      <b/>
      <sz val="14"/>
      <color theme="0"/>
      <name val="Calibri Light"/>
      <family val="2"/>
      <scheme val="major"/>
    </font>
    <font>
      <sz val="11"/>
      <color theme="1"/>
      <name val="Calibri Light"/>
      <family val="2"/>
      <scheme val="major"/>
    </font>
    <font>
      <b/>
      <sz val="11"/>
      <color theme="1"/>
      <name val="Calibri"/>
      <family val="2"/>
      <scheme val="minor"/>
    </font>
    <font>
      <b/>
      <sz val="11"/>
      <color theme="1"/>
      <name val="Calibri Light"/>
      <family val="2"/>
      <scheme val="major"/>
    </font>
    <font>
      <b/>
      <sz val="12"/>
      <color theme="1"/>
      <name val="Calibri Light"/>
      <family val="2"/>
      <scheme val="major"/>
    </font>
    <font>
      <b/>
      <sz val="14"/>
      <color theme="1"/>
      <name val="Calibri Light"/>
      <family val="2"/>
      <scheme val="major"/>
    </font>
    <font>
      <b/>
      <sz val="11"/>
      <color rgb="FF69173B"/>
      <name val="Calibri Light"/>
      <family val="2"/>
      <scheme val="major"/>
    </font>
    <font>
      <b/>
      <sz val="12"/>
      <color rgb="FF69173B"/>
      <name val="Calibri Light"/>
      <family val="2"/>
      <scheme val="major"/>
    </font>
    <font>
      <sz val="11"/>
      <name val="Calibri"/>
      <family val="2"/>
      <scheme val="minor"/>
    </font>
    <font>
      <b/>
      <i/>
      <sz val="12"/>
      <color theme="5" tint="-0.249977111117893"/>
      <name val="Calibri Light"/>
      <family val="2"/>
      <scheme val="major"/>
    </font>
    <font>
      <u/>
      <sz val="11"/>
      <color theme="10"/>
      <name val="Calibri"/>
      <family val="2"/>
      <scheme val="minor"/>
    </font>
    <font>
      <i/>
      <sz val="12"/>
      <color theme="3" tint="-0.499984740745262"/>
      <name val="Calibri Light"/>
      <family val="2"/>
      <scheme val="major"/>
    </font>
    <font>
      <b/>
      <sz val="14"/>
      <color theme="1"/>
      <name val="Calibri"/>
      <family val="2"/>
      <scheme val="minor"/>
    </font>
    <font>
      <b/>
      <sz val="11"/>
      <color theme="0"/>
      <name val="Calibri Light"/>
      <family val="2"/>
      <scheme val="major"/>
    </font>
    <font>
      <b/>
      <sz val="14"/>
      <name val="Calibri Light"/>
      <family val="2"/>
      <scheme val="major"/>
    </font>
    <font>
      <i/>
      <sz val="8"/>
      <color theme="1"/>
      <name val="Calibri Light"/>
      <family val="2"/>
      <scheme val="major"/>
    </font>
    <font>
      <b/>
      <sz val="12"/>
      <color theme="0"/>
      <name val="Calibri Light"/>
      <family val="2"/>
      <scheme val="major"/>
    </font>
    <font>
      <sz val="11"/>
      <name val="Calibri Light"/>
      <family val="2"/>
      <scheme val="major"/>
    </font>
    <font>
      <i/>
      <sz val="11"/>
      <color theme="1"/>
      <name val="Calibri Light"/>
      <family val="2"/>
      <scheme val="major"/>
    </font>
    <font>
      <i/>
      <sz val="11"/>
      <name val="Calibri Light"/>
      <family val="2"/>
      <scheme val="major"/>
    </font>
    <font>
      <b/>
      <sz val="16"/>
      <color theme="0"/>
      <name val="Calibri Light"/>
      <family val="2"/>
      <scheme val="major"/>
    </font>
    <font>
      <sz val="11"/>
      <color theme="0"/>
      <name val="Calibri Light"/>
      <family val="2"/>
      <scheme val="major"/>
    </font>
    <font>
      <b/>
      <sz val="11"/>
      <color theme="0"/>
      <name val="Calibri"/>
      <family val="2"/>
      <scheme val="minor"/>
    </font>
    <font>
      <b/>
      <sz val="16"/>
      <color theme="1"/>
      <name val="Calibri"/>
      <family val="2"/>
      <scheme val="minor"/>
    </font>
    <font>
      <b/>
      <sz val="12"/>
      <color rgb="FFC00000"/>
      <name val="Calibri Light"/>
      <family val="2"/>
      <scheme val="major"/>
    </font>
    <font>
      <sz val="9"/>
      <color indexed="81"/>
      <name val="Tahoma"/>
      <family val="2"/>
    </font>
    <font>
      <b/>
      <sz val="9"/>
      <color indexed="81"/>
      <name val="Tahoma"/>
      <family val="2"/>
    </font>
    <font>
      <sz val="12"/>
      <color theme="3" tint="-0.499984740745262"/>
      <name val="Calibri"/>
      <family val="2"/>
      <scheme val="minor"/>
    </font>
    <font>
      <b/>
      <sz val="12"/>
      <color theme="3" tint="-0.499984740745262"/>
      <name val="Calibri"/>
      <family val="2"/>
      <scheme val="minor"/>
    </font>
    <font>
      <b/>
      <sz val="18"/>
      <color theme="5" tint="-0.249977111117893"/>
      <name val="Calibri"/>
      <family val="2"/>
      <scheme val="minor"/>
    </font>
    <font>
      <b/>
      <sz val="18"/>
      <color rgb="FF69173B"/>
      <name val="Calibri"/>
      <family val="2"/>
      <scheme val="minor"/>
    </font>
    <font>
      <sz val="20"/>
      <color rgb="FF8D1F4E"/>
      <name val="Calibri"/>
      <family val="2"/>
      <scheme val="minor"/>
    </font>
    <font>
      <sz val="22"/>
      <color rgb="FF8D1F4E"/>
      <name val="Calibri"/>
      <family val="2"/>
      <scheme val="minor"/>
    </font>
    <font>
      <i/>
      <sz val="11"/>
      <color theme="2" tint="-0.89999084444715716"/>
      <name val="Calibri"/>
      <family val="2"/>
      <scheme val="minor"/>
    </font>
    <font>
      <i/>
      <sz val="11"/>
      <color theme="1"/>
      <name val="Calibri"/>
      <family val="2"/>
      <scheme val="minor"/>
    </font>
    <font>
      <b/>
      <sz val="11"/>
      <name val="Calibri Light"/>
      <family val="2"/>
      <scheme val="major"/>
    </font>
    <font>
      <i/>
      <sz val="9"/>
      <color theme="1"/>
      <name val="Calibri Light"/>
      <family val="2"/>
      <scheme val="major"/>
    </font>
    <font>
      <sz val="11"/>
      <color theme="2" tint="-0.89999084444715716"/>
      <name val="Calibri"/>
      <family val="2"/>
      <scheme val="minor"/>
    </font>
    <font>
      <b/>
      <sz val="20"/>
      <name val="Calibri Light"/>
      <family val="2"/>
      <scheme val="major"/>
    </font>
    <font>
      <b/>
      <sz val="20"/>
      <color theme="1"/>
      <name val="Calibri"/>
      <family val="2"/>
      <scheme val="minor"/>
    </font>
    <font>
      <sz val="12"/>
      <color theme="0"/>
      <name val="Calibri"/>
      <family val="2"/>
      <scheme val="minor"/>
    </font>
    <font>
      <b/>
      <sz val="11"/>
      <color theme="5" tint="-0.499984740745262"/>
      <name val="Calibri"/>
      <family val="2"/>
      <scheme val="minor"/>
    </font>
    <font>
      <b/>
      <u/>
      <sz val="11"/>
      <color theme="5" tint="-0.499984740745262"/>
      <name val="Calibri"/>
      <family val="2"/>
      <scheme val="minor"/>
    </font>
    <font>
      <b/>
      <sz val="14"/>
      <color rgb="FF8D1F4E"/>
      <name val="Calibri"/>
      <family val="2"/>
      <scheme val="minor"/>
    </font>
    <font>
      <b/>
      <sz val="18"/>
      <color theme="1"/>
      <name val="Calibri"/>
      <family val="2"/>
      <scheme val="minor"/>
    </font>
    <font>
      <b/>
      <sz val="32"/>
      <color rgb="FF8D1F4E"/>
      <name val="Calibri"/>
      <family val="2"/>
      <scheme val="minor"/>
    </font>
    <font>
      <b/>
      <sz val="11"/>
      <color theme="1" tint="0.14999847407452621"/>
      <name val="Calibri Light"/>
      <family val="2"/>
      <scheme val="major"/>
    </font>
    <font>
      <b/>
      <sz val="12"/>
      <color theme="1" tint="0.14999847407452621"/>
      <name val="Calibri Light"/>
      <family val="2"/>
      <scheme val="major"/>
    </font>
    <font>
      <b/>
      <sz val="12"/>
      <color rgb="FF8D1F4E"/>
      <name val="Calibri Light"/>
      <family val="2"/>
      <scheme val="major"/>
    </font>
    <font>
      <b/>
      <sz val="16"/>
      <color theme="0"/>
      <name val="Calibri"/>
      <family val="2"/>
      <scheme val="minor"/>
    </font>
  </fonts>
  <fills count="27">
    <fill>
      <patternFill patternType="none"/>
    </fill>
    <fill>
      <patternFill patternType="gray125"/>
    </fill>
    <fill>
      <patternFill patternType="solid">
        <fgColor theme="0"/>
        <bgColor indexed="64"/>
      </patternFill>
    </fill>
    <fill>
      <patternFill patternType="solid">
        <fgColor rgb="FF69173B"/>
        <bgColor indexed="64"/>
      </patternFill>
    </fill>
    <fill>
      <patternFill patternType="solid">
        <fgColor rgb="FFFFCCCC"/>
        <bgColor indexed="64"/>
      </patternFill>
    </fill>
    <fill>
      <patternFill patternType="solid">
        <fgColor theme="0" tint="-0.499984740745262"/>
        <bgColor indexed="64"/>
      </patternFill>
    </fill>
    <fill>
      <patternFill patternType="solid">
        <fgColor rgb="FFFFFAEB"/>
        <bgColor indexed="64"/>
      </patternFill>
    </fill>
    <fill>
      <patternFill patternType="solid">
        <fgColor rgb="FF952454"/>
        <bgColor indexed="64"/>
      </patternFill>
    </fill>
    <fill>
      <patternFill patternType="lightUp"/>
    </fill>
    <fill>
      <patternFill patternType="lightUp">
        <bgColor theme="2"/>
      </patternFill>
    </fill>
    <fill>
      <patternFill patternType="solid">
        <fgColor rgb="FFFF9801"/>
        <bgColor indexed="64"/>
      </patternFill>
    </fill>
    <fill>
      <patternFill patternType="solid">
        <fgColor rgb="FFF97D31"/>
        <bgColor indexed="64"/>
      </patternFill>
    </fill>
    <fill>
      <patternFill patternType="solid">
        <fgColor rgb="FFFFCC99"/>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AE6"/>
        <bgColor indexed="64"/>
      </patternFill>
    </fill>
    <fill>
      <patternFill patternType="lightUp">
        <bgColor rgb="FFFFFAE6"/>
      </patternFill>
    </fill>
    <fill>
      <patternFill patternType="solid">
        <fgColor rgb="FFFFE7E7"/>
        <bgColor indexed="64"/>
      </patternFill>
    </fill>
    <fill>
      <patternFill patternType="solid">
        <fgColor rgb="FF571B6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E4C9FF"/>
        <bgColor indexed="64"/>
      </patternFill>
    </fill>
    <fill>
      <patternFill patternType="solid">
        <fgColor rgb="FFE6CDFF"/>
        <bgColor indexed="64"/>
      </patternFill>
    </fill>
    <fill>
      <patternFill patternType="solid">
        <fgColor theme="5"/>
        <bgColor indexed="64"/>
      </patternFill>
    </fill>
    <fill>
      <patternFill patternType="solid">
        <fgColor theme="2"/>
        <bgColor indexed="64"/>
      </patternFill>
    </fill>
    <fill>
      <patternFill patternType="solid">
        <fgColor theme="2" tint="-0.499984740745262"/>
        <bgColor indexed="64"/>
      </patternFill>
    </fill>
    <fill>
      <patternFill patternType="solid">
        <fgColor rgb="FFEA6A1D"/>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ck">
        <color theme="9" tint="-0.499984740745262"/>
      </left>
      <right/>
      <top/>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diagonal/>
    </border>
    <border>
      <left/>
      <right style="medium">
        <color indexed="64"/>
      </right>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thin">
        <color indexed="64"/>
      </left>
      <right style="medium">
        <color auto="1"/>
      </right>
      <top style="thin">
        <color indexed="64"/>
      </top>
      <bottom style="thin">
        <color indexed="64"/>
      </bottom>
      <diagonal/>
    </border>
    <border>
      <left style="medium">
        <color auto="1"/>
      </left>
      <right/>
      <top style="thin">
        <color indexed="64"/>
      </top>
      <bottom/>
      <diagonal/>
    </border>
    <border>
      <left style="medium">
        <color auto="1"/>
      </left>
      <right/>
      <top/>
      <bottom style="thin">
        <color indexed="64"/>
      </bottom>
      <diagonal/>
    </border>
    <border>
      <left style="medium">
        <color auto="1"/>
      </left>
      <right style="thin">
        <color indexed="64"/>
      </right>
      <top/>
      <bottom style="medium">
        <color auto="1"/>
      </bottom>
      <diagonal/>
    </border>
    <border>
      <left style="thin">
        <color indexed="64"/>
      </left>
      <right style="thin">
        <color indexed="64"/>
      </right>
      <top style="hair">
        <color indexed="64"/>
      </top>
      <bottom style="medium">
        <color auto="1"/>
      </bottom>
      <diagonal/>
    </border>
    <border>
      <left style="thin">
        <color indexed="64"/>
      </left>
      <right style="medium">
        <color auto="1"/>
      </right>
      <top style="hair">
        <color indexed="64"/>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style="medium">
        <color auto="1"/>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rgb="FFEA6A1D"/>
      </left>
      <right/>
      <top style="medium">
        <color rgb="FFEA6A1D"/>
      </top>
      <bottom/>
      <diagonal/>
    </border>
    <border>
      <left/>
      <right/>
      <top style="medium">
        <color rgb="FFEA6A1D"/>
      </top>
      <bottom/>
      <diagonal/>
    </border>
    <border>
      <left/>
      <right style="medium">
        <color rgb="FFEA6A1D"/>
      </right>
      <top style="medium">
        <color rgb="FFEA6A1D"/>
      </top>
      <bottom/>
      <diagonal/>
    </border>
    <border>
      <left style="medium">
        <color rgb="FFEA6A1D"/>
      </left>
      <right/>
      <top/>
      <bottom style="medium">
        <color rgb="FFEA6A1D"/>
      </bottom>
      <diagonal/>
    </border>
    <border>
      <left/>
      <right/>
      <top/>
      <bottom style="medium">
        <color rgb="FFEA6A1D"/>
      </bottom>
      <diagonal/>
    </border>
    <border>
      <left/>
      <right style="medium">
        <color rgb="FFEA6A1D"/>
      </right>
      <top/>
      <bottom style="medium">
        <color rgb="FFEA6A1D"/>
      </bottom>
      <diagonal/>
    </border>
    <border>
      <left style="thin">
        <color rgb="FFEA6A1D"/>
      </left>
      <right style="thin">
        <color rgb="FFEA6A1D"/>
      </right>
      <top style="thin">
        <color rgb="FFEA6A1D"/>
      </top>
      <bottom style="thin">
        <color rgb="FFEA6A1D"/>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6" fillId="0" borderId="0" applyNumberFormat="0" applyFill="0" applyBorder="0" applyAlignment="0" applyProtection="0"/>
  </cellStyleXfs>
  <cellXfs count="442">
    <xf numFmtId="0" fontId="0" fillId="0" borderId="0" xfId="0"/>
    <xf numFmtId="0" fontId="1" fillId="0" borderId="0" xfId="0" applyFont="1"/>
    <xf numFmtId="0" fontId="7" fillId="0" borderId="0" xfId="0" applyFont="1" applyAlignment="1">
      <alignment wrapText="1"/>
    </xf>
    <xf numFmtId="0" fontId="9" fillId="0" borderId="0" xfId="0" applyFont="1" applyAlignment="1">
      <alignment wrapText="1"/>
    </xf>
    <xf numFmtId="0" fontId="1" fillId="0" borderId="0" xfId="0" applyFont="1" applyAlignment="1">
      <alignment horizontal="left" vertical="center" wrapText="1"/>
    </xf>
    <xf numFmtId="0" fontId="1" fillId="0" borderId="0" xfId="0" applyFont="1" applyAlignment="1">
      <alignment vertical="top"/>
    </xf>
    <xf numFmtId="0" fontId="9" fillId="0" borderId="0" xfId="0" applyFont="1" applyAlignment="1">
      <alignment vertical="center" wrapText="1"/>
    </xf>
    <xf numFmtId="0" fontId="0" fillId="0" borderId="0" xfId="0" applyAlignment="1">
      <alignment wrapText="1"/>
    </xf>
    <xf numFmtId="0" fontId="7" fillId="0" borderId="0" xfId="0" applyFont="1" applyAlignment="1">
      <alignment vertical="top" wrapText="1"/>
    </xf>
    <xf numFmtId="0" fontId="19" fillId="0" borderId="9" xfId="0" applyFont="1" applyBorder="1" applyAlignment="1">
      <alignment horizontal="left"/>
    </xf>
    <xf numFmtId="0" fontId="7" fillId="0" borderId="9" xfId="0" applyFont="1" applyBorder="1" applyAlignment="1">
      <alignment horizontal="left"/>
    </xf>
    <xf numFmtId="0" fontId="19" fillId="5" borderId="4" xfId="0" applyFont="1" applyFill="1" applyBorder="1" applyAlignment="1">
      <alignment horizontal="left" vertical="center"/>
    </xf>
    <xf numFmtId="0" fontId="19" fillId="5" borderId="6" xfId="0" applyFont="1" applyFill="1" applyBorder="1" applyAlignment="1">
      <alignment horizontal="left" vertical="center"/>
    </xf>
    <xf numFmtId="0" fontId="7" fillId="0" borderId="4" xfId="0" applyFont="1" applyBorder="1" applyAlignment="1">
      <alignment horizontal="left" vertical="center"/>
    </xf>
    <xf numFmtId="0" fontId="7" fillId="0" borderId="6" xfId="0" applyFont="1" applyBorder="1" applyAlignment="1">
      <alignment horizontal="left" vertical="center"/>
    </xf>
    <xf numFmtId="0" fontId="19" fillId="3" borderId="4" xfId="0" applyFont="1" applyFill="1" applyBorder="1" applyAlignment="1">
      <alignment horizontal="left" vertical="center"/>
    </xf>
    <xf numFmtId="0" fontId="19" fillId="3" borderId="6" xfId="0" applyFont="1" applyFill="1" applyBorder="1" applyAlignment="1">
      <alignment horizontal="left" vertical="center"/>
    </xf>
    <xf numFmtId="0" fontId="1" fillId="0" borderId="0" xfId="0" applyFont="1" applyAlignment="1">
      <alignment horizontal="center"/>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1" xfId="0" applyFont="1" applyBorder="1" applyAlignment="1">
      <alignment horizontal="left" vertical="center" wrapText="1"/>
    </xf>
    <xf numFmtId="0" fontId="7" fillId="0" borderId="15" xfId="0" applyFont="1" applyBorder="1" applyAlignment="1">
      <alignment horizontal="left" vertical="center" wrapText="1"/>
    </xf>
    <xf numFmtId="0" fontId="7" fillId="0" borderId="12" xfId="0" applyFont="1" applyBorder="1" applyAlignment="1">
      <alignment horizontal="left" vertical="center" wrapText="1"/>
    </xf>
    <xf numFmtId="0" fontId="9" fillId="0" borderId="0" xfId="0" applyFont="1" applyAlignment="1">
      <alignment horizontal="left" vertical="center" wrapText="1"/>
    </xf>
    <xf numFmtId="0" fontId="7" fillId="0" borderId="34" xfId="0" applyFont="1" applyBorder="1" applyAlignment="1">
      <alignment horizontal="left" vertical="center" wrapText="1"/>
    </xf>
    <xf numFmtId="0" fontId="7" fillId="0" borderId="26" xfId="0" applyFont="1" applyBorder="1" applyAlignment="1">
      <alignment horizontal="left" vertical="center"/>
    </xf>
    <xf numFmtId="0" fontId="7" fillId="0" borderId="26" xfId="1" applyFont="1" applyBorder="1" applyAlignment="1">
      <alignment horizontal="left" vertical="center" wrapText="1"/>
    </xf>
    <xf numFmtId="0" fontId="7" fillId="0" borderId="30" xfId="1" applyFont="1" applyBorder="1" applyAlignment="1">
      <alignment horizontal="left" vertical="center" wrapText="1"/>
    </xf>
    <xf numFmtId="0" fontId="7" fillId="0" borderId="31" xfId="0" applyFont="1" applyBorder="1" applyAlignment="1">
      <alignment horizontal="left" vertical="center" wrapText="1"/>
    </xf>
    <xf numFmtId="0" fontId="6" fillId="0" borderId="0" xfId="0" applyFont="1" applyAlignment="1">
      <alignment horizontal="left" vertical="center"/>
    </xf>
    <xf numFmtId="0" fontId="24" fillId="0" borderId="0" xfId="0" applyFont="1" applyAlignment="1">
      <alignment horizontal="left" vertical="center" wrapText="1"/>
    </xf>
    <xf numFmtId="0" fontId="9" fillId="0" borderId="47" xfId="0" applyFont="1" applyBorder="1" applyAlignment="1">
      <alignment vertical="center" wrapText="1"/>
    </xf>
    <xf numFmtId="0" fontId="9" fillId="0" borderId="48" xfId="0" applyFont="1" applyBorder="1" applyAlignment="1">
      <alignment vertical="center" wrapText="1"/>
    </xf>
    <xf numFmtId="0" fontId="9" fillId="0" borderId="36" xfId="0" applyFont="1" applyBorder="1" applyAlignment="1">
      <alignment vertical="center" wrapText="1"/>
    </xf>
    <xf numFmtId="0" fontId="9" fillId="0" borderId="48" xfId="0" applyFont="1" applyBorder="1" applyAlignment="1">
      <alignment horizontal="center" vertical="center" wrapText="1"/>
    </xf>
    <xf numFmtId="0" fontId="9" fillId="0" borderId="50" xfId="0" applyFont="1" applyBorder="1" applyAlignment="1">
      <alignment horizontal="center" vertical="center" wrapText="1"/>
    </xf>
    <xf numFmtId="0" fontId="6" fillId="7" borderId="51" xfId="0" applyFont="1" applyFill="1" applyBorder="1" applyAlignment="1">
      <alignment horizontal="left"/>
    </xf>
    <xf numFmtId="0" fontId="6" fillId="7" borderId="52" xfId="0" applyFont="1" applyFill="1" applyBorder="1" applyAlignment="1">
      <alignment horizontal="left"/>
    </xf>
    <xf numFmtId="0" fontId="6" fillId="7" borderId="51" xfId="0" applyFont="1" applyFill="1" applyBorder="1" applyAlignment="1">
      <alignment horizontal="left" wrapText="1"/>
    </xf>
    <xf numFmtId="0" fontId="6" fillId="7" borderId="53" xfId="0" applyFont="1" applyFill="1" applyBorder="1" applyAlignment="1">
      <alignment horizontal="left" wrapText="1"/>
    </xf>
    <xf numFmtId="0" fontId="20" fillId="7" borderId="51" xfId="0" applyFont="1" applyFill="1" applyBorder="1" applyAlignment="1">
      <alignment horizontal="left" wrapText="1"/>
    </xf>
    <xf numFmtId="0" fontId="11" fillId="7" borderId="51" xfId="0" applyFont="1" applyFill="1" applyBorder="1" applyAlignment="1">
      <alignment horizontal="left" wrapText="1"/>
    </xf>
    <xf numFmtId="0" fontId="6" fillId="2" borderId="0" xfId="0" applyFont="1" applyFill="1" applyAlignment="1">
      <alignment horizontal="center" vertical="center"/>
    </xf>
    <xf numFmtId="0" fontId="27" fillId="2" borderId="0" xfId="0" applyFont="1" applyFill="1" applyAlignment="1">
      <alignment wrapText="1"/>
    </xf>
    <xf numFmtId="0" fontId="7" fillId="0" borderId="8" xfId="0" applyFont="1" applyBorder="1" applyAlignment="1">
      <alignment horizontal="left" vertical="center" wrapText="1"/>
    </xf>
    <xf numFmtId="0" fontId="7" fillId="0" borderId="1" xfId="0" applyFont="1" applyBorder="1" applyAlignment="1">
      <alignment horizontal="left" vertical="top" wrapText="1"/>
    </xf>
    <xf numFmtId="0" fontId="7" fillId="0" borderId="31" xfId="0" applyFont="1" applyBorder="1" applyAlignment="1">
      <alignment horizontal="left" vertical="top" wrapText="1"/>
    </xf>
    <xf numFmtId="0" fontId="7" fillId="0" borderId="2" xfId="1" applyFont="1" applyBorder="1" applyAlignment="1">
      <alignment horizontal="left" vertical="center" wrapText="1"/>
    </xf>
    <xf numFmtId="0" fontId="23" fillId="0" borderId="26" xfId="0" applyFont="1" applyBorder="1" applyAlignment="1">
      <alignment horizontal="left" vertical="center" wrapText="1"/>
    </xf>
    <xf numFmtId="0" fontId="23" fillId="0" borderId="30" xfId="0" applyFont="1" applyBorder="1" applyAlignment="1">
      <alignment horizontal="left" vertical="center" wrapText="1"/>
    </xf>
    <xf numFmtId="0" fontId="1" fillId="0" borderId="0" xfId="0" applyFont="1" applyAlignment="1">
      <alignment horizontal="left" wrapText="1"/>
    </xf>
    <xf numFmtId="0" fontId="2" fillId="0" borderId="0" xfId="0" applyFont="1" applyAlignment="1">
      <alignment horizontal="left" wrapText="1"/>
    </xf>
    <xf numFmtId="0" fontId="6" fillId="0" borderId="0" xfId="0" applyFont="1" applyAlignment="1">
      <alignment horizontal="center" vertical="center"/>
    </xf>
    <xf numFmtId="0" fontId="23" fillId="0" borderId="31" xfId="0" applyFont="1" applyBorder="1" applyAlignment="1">
      <alignment horizontal="left" vertical="center" wrapText="1"/>
    </xf>
    <xf numFmtId="0" fontId="9" fillId="0" borderId="58" xfId="0" applyFont="1" applyBorder="1" applyAlignment="1">
      <alignment vertical="center" wrapText="1"/>
    </xf>
    <xf numFmtId="0" fontId="7" fillId="0" borderId="0" xfId="1" applyFont="1" applyBorder="1" applyAlignment="1">
      <alignment horizontal="left" vertical="center" wrapText="1"/>
    </xf>
    <xf numFmtId="0" fontId="7" fillId="8" borderId="1" xfId="0" applyFont="1" applyFill="1" applyBorder="1" applyAlignment="1">
      <alignment vertical="top" wrapText="1"/>
    </xf>
    <xf numFmtId="0" fontId="7" fillId="8" borderId="31" xfId="0" applyFont="1" applyFill="1" applyBorder="1" applyAlignment="1">
      <alignment vertical="top" wrapText="1"/>
    </xf>
    <xf numFmtId="0" fontId="9" fillId="0" borderId="26" xfId="0" applyFont="1" applyBorder="1" applyAlignment="1">
      <alignment vertical="center" wrapText="1"/>
    </xf>
    <xf numFmtId="0" fontId="9" fillId="0" borderId="1" xfId="0" applyFont="1" applyBorder="1" applyAlignment="1">
      <alignment vertical="center" wrapText="1"/>
    </xf>
    <xf numFmtId="0" fontId="9" fillId="0" borderId="39" xfId="0" applyFont="1" applyBorder="1" applyAlignment="1">
      <alignment horizontal="center" vertical="center" wrapText="1"/>
    </xf>
    <xf numFmtId="0" fontId="5" fillId="0" borderId="26" xfId="0" applyFont="1" applyBorder="1" applyAlignment="1">
      <alignment horizontal="left" vertical="center"/>
    </xf>
    <xf numFmtId="0" fontId="5" fillId="0" borderId="30" xfId="0" applyFont="1" applyBorder="1" applyAlignment="1">
      <alignment horizontal="left" vertical="center"/>
    </xf>
    <xf numFmtId="0" fontId="7" fillId="0" borderId="60" xfId="0" applyFont="1" applyBorder="1" applyAlignment="1">
      <alignment horizontal="left" vertical="center" wrapText="1"/>
    </xf>
    <xf numFmtId="0" fontId="7" fillId="0" borderId="26" xfId="0" applyFont="1" applyBorder="1" applyAlignment="1">
      <alignment horizontal="left" vertical="center" wrapText="1"/>
    </xf>
    <xf numFmtId="0" fontId="7" fillId="8" borderId="1" xfId="0" applyFont="1" applyFill="1" applyBorder="1" applyAlignment="1">
      <alignment horizontal="left" vertical="center" wrapText="1"/>
    </xf>
    <xf numFmtId="0" fontId="23" fillId="0" borderId="1" xfId="0" applyFont="1" applyBorder="1" applyAlignment="1">
      <alignment horizontal="left" vertical="center" wrapText="1"/>
    </xf>
    <xf numFmtId="0" fontId="7" fillId="0" borderId="0" xfId="0" applyFont="1" applyAlignment="1">
      <alignment horizontal="left" wrapText="1"/>
    </xf>
    <xf numFmtId="0" fontId="7" fillId="0" borderId="0" xfId="0" applyFont="1" applyAlignment="1">
      <alignment horizontal="left" vertical="top" wrapText="1"/>
    </xf>
    <xf numFmtId="0" fontId="7" fillId="8" borderId="27" xfId="0" applyFont="1" applyFill="1" applyBorder="1" applyAlignment="1">
      <alignment vertical="top" wrapText="1"/>
    </xf>
    <xf numFmtId="0" fontId="27" fillId="0" borderId="0" xfId="0" applyFont="1" applyAlignment="1">
      <alignment horizontal="left" vertical="center" wrapText="1"/>
    </xf>
    <xf numFmtId="0" fontId="27" fillId="0" borderId="0" xfId="0" applyFont="1" applyAlignment="1">
      <alignment horizontal="left" wrapText="1"/>
    </xf>
    <xf numFmtId="0" fontId="27" fillId="0" borderId="0" xfId="0" applyFont="1" applyAlignment="1">
      <alignment horizontal="left" vertical="top" wrapText="1"/>
    </xf>
    <xf numFmtId="0" fontId="27" fillId="0" borderId="0" xfId="0" applyFont="1" applyAlignment="1">
      <alignment horizontal="left" vertical="center"/>
    </xf>
    <xf numFmtId="0" fontId="19" fillId="3" borderId="1" xfId="0" applyFont="1" applyFill="1" applyBorder="1" applyAlignment="1">
      <alignment horizontal="left" vertical="center" wrapText="1"/>
    </xf>
    <xf numFmtId="0" fontId="34" fillId="0" borderId="0" xfId="0" applyFont="1"/>
    <xf numFmtId="0" fontId="37" fillId="0" borderId="0" xfId="0" applyFont="1" applyAlignment="1">
      <alignment horizontal="left"/>
    </xf>
    <xf numFmtId="0" fontId="39" fillId="0" borderId="0" xfId="0" applyFont="1"/>
    <xf numFmtId="0" fontId="26" fillId="3" borderId="37" xfId="0" applyFont="1" applyFill="1" applyBorder="1" applyAlignment="1">
      <alignment horizontal="left" vertical="center"/>
    </xf>
    <xf numFmtId="0" fontId="11" fillId="0" borderId="2" xfId="0" applyFont="1" applyBorder="1" applyAlignment="1">
      <alignment horizontal="left" vertical="center" wrapText="1"/>
    </xf>
    <xf numFmtId="0" fontId="26" fillId="3" borderId="0" xfId="0" applyFont="1" applyFill="1" applyAlignment="1">
      <alignment horizontal="left" vertical="center"/>
    </xf>
    <xf numFmtId="0" fontId="6" fillId="0" borderId="0" xfId="0" applyFont="1" applyAlignment="1">
      <alignment horizontal="left" vertical="center" wrapText="1"/>
    </xf>
    <xf numFmtId="0" fontId="6" fillId="7" borderId="0" xfId="0" applyFont="1" applyFill="1" applyAlignment="1">
      <alignment horizontal="left" vertical="center" wrapText="1"/>
    </xf>
    <xf numFmtId="0" fontId="9" fillId="0" borderId="19" xfId="0" applyFont="1" applyBorder="1" applyAlignment="1">
      <alignment horizontal="left" vertical="center" wrapText="1"/>
    </xf>
    <xf numFmtId="0" fontId="9" fillId="0" borderId="26" xfId="0" applyFont="1" applyBorder="1" applyAlignment="1">
      <alignment horizontal="left" vertical="center" wrapText="1"/>
    </xf>
    <xf numFmtId="0" fontId="6" fillId="7" borderId="2" xfId="0" applyFont="1" applyFill="1" applyBorder="1" applyAlignment="1">
      <alignment horizontal="left" vertical="center"/>
    </xf>
    <xf numFmtId="0" fontId="12" fillId="0" borderId="36" xfId="1" applyFont="1" applyBorder="1" applyAlignment="1" applyProtection="1">
      <alignment horizontal="left" vertical="center" wrapText="1"/>
    </xf>
    <xf numFmtId="0" fontId="6" fillId="7" borderId="0" xfId="0" applyFont="1" applyFill="1" applyAlignment="1">
      <alignment horizontal="left" vertical="center"/>
    </xf>
    <xf numFmtId="0" fontId="7" fillId="0" borderId="2" xfId="0" applyFont="1" applyBorder="1" applyAlignment="1">
      <alignment horizontal="left" vertical="center" wrapText="1"/>
    </xf>
    <xf numFmtId="0" fontId="6" fillId="7" borderId="7" xfId="0" applyFont="1" applyFill="1" applyBorder="1" applyAlignment="1">
      <alignment horizontal="left" vertical="center"/>
    </xf>
    <xf numFmtId="0" fontId="6" fillId="11" borderId="0" xfId="0" applyFont="1" applyFill="1" applyAlignment="1">
      <alignment horizontal="left" vertical="center"/>
    </xf>
    <xf numFmtId="0" fontId="6" fillId="10" borderId="0" xfId="0" applyFont="1" applyFill="1" applyAlignment="1">
      <alignment horizontal="left" vertical="center"/>
    </xf>
    <xf numFmtId="0" fontId="20" fillId="0" borderId="0" xfId="0" applyFont="1" applyAlignment="1">
      <alignment horizontal="left" vertical="center"/>
    </xf>
    <xf numFmtId="0" fontId="41" fillId="0" borderId="0" xfId="0" applyFont="1" applyAlignment="1">
      <alignment horizontal="left" vertical="center" wrapText="1"/>
    </xf>
    <xf numFmtId="0" fontId="26" fillId="3" borderId="36" xfId="0" applyFont="1" applyFill="1" applyBorder="1" applyAlignment="1">
      <alignment horizontal="left" vertical="center"/>
    </xf>
    <xf numFmtId="0" fontId="26" fillId="3" borderId="38" xfId="0" applyFont="1" applyFill="1" applyBorder="1" applyAlignment="1">
      <alignment horizontal="left" vertical="center"/>
    </xf>
    <xf numFmtId="0" fontId="41" fillId="0" borderId="0" xfId="0" applyFont="1" applyAlignment="1">
      <alignment horizontal="left" vertical="center"/>
    </xf>
    <xf numFmtId="0" fontId="21" fillId="0" borderId="0" xfId="0" applyFont="1" applyAlignment="1">
      <alignment horizontal="right" vertical="center" wrapText="1"/>
    </xf>
    <xf numFmtId="0" fontId="11" fillId="0" borderId="0" xfId="0" applyFont="1" applyAlignment="1">
      <alignment horizontal="left" vertical="center" wrapText="1"/>
    </xf>
    <xf numFmtId="0" fontId="11" fillId="0" borderId="3" xfId="0" applyFont="1" applyBorder="1" applyAlignment="1">
      <alignment horizontal="left" vertical="center" wrapText="1"/>
    </xf>
    <xf numFmtId="0" fontId="7" fillId="2" borderId="0" xfId="0" applyFont="1" applyFill="1" applyAlignment="1">
      <alignment horizontal="left" vertical="center"/>
    </xf>
    <xf numFmtId="0" fontId="26" fillId="3" borderId="0" xfId="0" applyFont="1" applyFill="1" applyAlignment="1">
      <alignment horizontal="left" vertical="center" wrapText="1"/>
    </xf>
    <xf numFmtId="0" fontId="9" fillId="0" borderId="1" xfId="0" applyFont="1" applyBorder="1" applyAlignment="1">
      <alignment horizontal="left" vertical="center" wrapText="1"/>
    </xf>
    <xf numFmtId="0" fontId="9" fillId="0" borderId="39" xfId="0" applyFont="1" applyBorder="1" applyAlignment="1">
      <alignment horizontal="left" vertical="center" wrapText="1"/>
    </xf>
    <xf numFmtId="0" fontId="28" fillId="0" borderId="0" xfId="0" applyFont="1"/>
    <xf numFmtId="0" fontId="9" fillId="0" borderId="0" xfId="0" applyFont="1" applyAlignment="1">
      <alignment horizontal="left" vertical="center"/>
    </xf>
    <xf numFmtId="0" fontId="6" fillId="7" borderId="3" xfId="0" applyFont="1" applyFill="1" applyBorder="1" applyAlignment="1">
      <alignment horizontal="left" vertical="center"/>
    </xf>
    <xf numFmtId="0" fontId="19" fillId="0" borderId="0" xfId="0" applyFont="1" applyAlignment="1">
      <alignment horizontal="left" vertical="center" wrapText="1"/>
    </xf>
    <xf numFmtId="0" fontId="7" fillId="0" borderId="36" xfId="0" applyFont="1" applyBorder="1" applyAlignment="1">
      <alignment horizontal="left" vertical="center" wrapText="1"/>
    </xf>
    <xf numFmtId="0" fontId="9" fillId="0" borderId="36" xfId="0" applyFont="1" applyBorder="1" applyAlignment="1">
      <alignment horizontal="left" vertical="center" wrapText="1"/>
    </xf>
    <xf numFmtId="0" fontId="7" fillId="2" borderId="0" xfId="0" applyFont="1" applyFill="1" applyAlignment="1">
      <alignment horizontal="left" vertical="center" wrapText="1"/>
    </xf>
    <xf numFmtId="0" fontId="9" fillId="0" borderId="8" xfId="0" applyFont="1" applyBorder="1" applyAlignment="1">
      <alignment horizontal="left" vertical="center" wrapText="1"/>
    </xf>
    <xf numFmtId="0" fontId="9" fillId="0" borderId="17" xfId="0" applyFont="1" applyBorder="1" applyAlignment="1">
      <alignment horizontal="left" vertical="center" wrapText="1"/>
    </xf>
    <xf numFmtId="0" fontId="7" fillId="8" borderId="27" xfId="0" applyFont="1" applyFill="1" applyBorder="1" applyAlignment="1">
      <alignment horizontal="left" vertical="center" wrapText="1"/>
    </xf>
    <xf numFmtId="0" fontId="7" fillId="9" borderId="27" xfId="0" applyFont="1" applyFill="1" applyBorder="1" applyAlignment="1">
      <alignment horizontal="left" vertical="center" wrapText="1"/>
    </xf>
    <xf numFmtId="0" fontId="9" fillId="9" borderId="21" xfId="0" applyFont="1" applyFill="1" applyBorder="1" applyAlignment="1">
      <alignment horizontal="left" vertical="center" wrapText="1"/>
    </xf>
    <xf numFmtId="0" fontId="21" fillId="0" borderId="4" xfId="0" applyFont="1" applyBorder="1" applyAlignment="1">
      <alignment horizontal="left" vertical="center" wrapText="1"/>
    </xf>
    <xf numFmtId="0" fontId="7" fillId="2" borderId="6" xfId="0" applyFont="1" applyFill="1" applyBorder="1" applyAlignment="1">
      <alignment horizontal="left" vertical="center"/>
    </xf>
    <xf numFmtId="0" fontId="7" fillId="2" borderId="29" xfId="0" applyFont="1" applyFill="1" applyBorder="1" applyAlignment="1">
      <alignment horizontal="left" vertical="center"/>
    </xf>
    <xf numFmtId="0" fontId="9" fillId="0" borderId="7" xfId="0" applyFont="1" applyBorder="1" applyAlignment="1">
      <alignment horizontal="left" vertical="center" wrapText="1"/>
    </xf>
    <xf numFmtId="0" fontId="9" fillId="0" borderId="35" xfId="0" applyFont="1" applyBorder="1" applyAlignment="1">
      <alignment horizontal="left" vertical="center" wrapText="1"/>
    </xf>
    <xf numFmtId="0" fontId="7" fillId="8" borderId="12" xfId="0" applyFont="1" applyFill="1" applyBorder="1" applyAlignment="1">
      <alignment horizontal="left" vertical="center" wrapText="1"/>
    </xf>
    <xf numFmtId="0" fontId="7" fillId="8" borderId="21" xfId="0" applyFont="1" applyFill="1" applyBorder="1" applyAlignment="1">
      <alignment horizontal="left" vertical="center" wrapText="1"/>
    </xf>
    <xf numFmtId="0" fontId="7" fillId="8" borderId="13" xfId="0" applyFont="1" applyFill="1" applyBorder="1" applyAlignment="1">
      <alignment horizontal="left" vertical="center" wrapText="1"/>
    </xf>
    <xf numFmtId="0" fontId="7" fillId="8" borderId="18" xfId="0" applyFont="1" applyFill="1" applyBorder="1" applyAlignment="1">
      <alignment horizontal="left" vertical="center" wrapText="1"/>
    </xf>
    <xf numFmtId="0" fontId="7" fillId="8" borderId="16" xfId="0" applyFont="1" applyFill="1" applyBorder="1" applyAlignment="1">
      <alignment horizontal="left" vertical="center" wrapText="1"/>
    </xf>
    <xf numFmtId="0" fontId="7" fillId="8" borderId="43" xfId="0" applyFont="1" applyFill="1" applyBorder="1" applyAlignment="1">
      <alignment horizontal="left" vertical="center" wrapText="1"/>
    </xf>
    <xf numFmtId="0" fontId="7" fillId="8" borderId="44" xfId="0" applyFont="1" applyFill="1" applyBorder="1" applyAlignment="1">
      <alignment horizontal="left" vertical="center" wrapText="1"/>
    </xf>
    <xf numFmtId="0" fontId="9" fillId="14" borderId="54" xfId="0" applyFont="1" applyFill="1" applyBorder="1" applyAlignment="1">
      <alignment horizontal="left" vertical="center"/>
    </xf>
    <xf numFmtId="0" fontId="9" fillId="14" borderId="55" xfId="0" applyFont="1" applyFill="1" applyBorder="1" applyAlignment="1">
      <alignment horizontal="left" vertical="center"/>
    </xf>
    <xf numFmtId="0" fontId="9" fillId="14" borderId="50" xfId="0" applyFont="1" applyFill="1" applyBorder="1" applyAlignment="1">
      <alignment horizontal="left" vertical="center" wrapText="1"/>
    </xf>
    <xf numFmtId="0" fontId="7" fillId="0" borderId="56" xfId="0" applyFont="1" applyBorder="1" applyAlignment="1">
      <alignment horizontal="left" vertical="center"/>
    </xf>
    <xf numFmtId="0" fontId="19" fillId="3" borderId="57" xfId="0" applyFont="1" applyFill="1" applyBorder="1" applyAlignment="1">
      <alignment horizontal="left" vertical="center"/>
    </xf>
    <xf numFmtId="0" fontId="19" fillId="3" borderId="32" xfId="0" applyFont="1" applyFill="1" applyBorder="1" applyAlignment="1">
      <alignment horizontal="left" vertical="center"/>
    </xf>
    <xf numFmtId="0" fontId="19" fillId="3" borderId="45" xfId="0" applyFont="1" applyFill="1" applyBorder="1" applyAlignment="1">
      <alignment horizontal="left" vertical="center" wrapText="1"/>
    </xf>
    <xf numFmtId="0" fontId="7" fillId="6" borderId="59" xfId="0" applyFont="1" applyFill="1" applyBorder="1" applyAlignment="1" applyProtection="1">
      <alignment horizontal="left" vertical="center" wrapText="1"/>
      <protection locked="0"/>
    </xf>
    <xf numFmtId="0" fontId="7" fillId="6" borderId="1" xfId="0" applyFont="1" applyFill="1" applyBorder="1" applyAlignment="1" applyProtection="1">
      <alignment horizontal="left" vertical="center" wrapText="1"/>
      <protection locked="0"/>
    </xf>
    <xf numFmtId="0" fontId="7" fillId="6" borderId="8" xfId="0" applyFont="1" applyFill="1" applyBorder="1" applyAlignment="1" applyProtection="1">
      <alignment horizontal="left" vertical="center" wrapText="1"/>
      <protection locked="0"/>
    </xf>
    <xf numFmtId="0" fontId="9" fillId="0" borderId="27" xfId="0" applyFont="1" applyBorder="1" applyAlignment="1">
      <alignment horizontal="left" vertical="center" wrapText="1"/>
    </xf>
    <xf numFmtId="0" fontId="6" fillId="7" borderId="51" xfId="0" applyFont="1" applyFill="1" applyBorder="1" applyAlignment="1">
      <alignment horizontal="left" vertical="center"/>
    </xf>
    <xf numFmtId="0" fontId="6" fillId="7" borderId="51" xfId="0" applyFont="1" applyFill="1" applyBorder="1" applyAlignment="1">
      <alignment horizontal="left" vertical="center" wrapText="1"/>
    </xf>
    <xf numFmtId="0" fontId="0" fillId="0" borderId="0" xfId="0" applyAlignment="1">
      <alignment vertical="center"/>
    </xf>
    <xf numFmtId="0" fontId="7" fillId="0" borderId="5" xfId="0" applyFont="1" applyBorder="1" applyAlignment="1">
      <alignment horizontal="left" vertical="center" wrapText="1"/>
    </xf>
    <xf numFmtId="0" fontId="0" fillId="0" borderId="0" xfId="0" applyProtection="1">
      <protection locked="0" hidden="1"/>
    </xf>
    <xf numFmtId="0" fontId="8" fillId="0" borderId="0" xfId="0" applyFont="1" applyProtection="1">
      <protection locked="0" hidden="1"/>
    </xf>
    <xf numFmtId="0" fontId="8" fillId="0" borderId="0" xfId="0" applyFont="1" applyAlignment="1" applyProtection="1">
      <alignment vertical="center"/>
      <protection locked="0" hidden="1"/>
    </xf>
    <xf numFmtId="0" fontId="16" fillId="0" borderId="0" xfId="1" applyAlignment="1" applyProtection="1">
      <alignment horizontal="left" vertical="center" wrapText="1" indent="1"/>
      <protection locked="0" hidden="1"/>
    </xf>
    <xf numFmtId="0" fontId="0" fillId="0" borderId="0" xfId="0" applyAlignment="1" applyProtection="1">
      <alignment vertical="center"/>
      <protection locked="0" hidden="1"/>
    </xf>
    <xf numFmtId="0" fontId="14" fillId="0" borderId="0" xfId="0" applyFont="1" applyProtection="1">
      <protection locked="0" hidden="1"/>
    </xf>
    <xf numFmtId="0" fontId="14" fillId="0" borderId="0" xfId="1" applyFont="1" applyAlignment="1" applyProtection="1">
      <alignment horizontal="left" vertical="center" wrapText="1" indent="1"/>
      <protection locked="0" hidden="1"/>
    </xf>
    <xf numFmtId="0" fontId="1" fillId="0" borderId="0" xfId="0" applyFont="1" applyProtection="1">
      <protection locked="0"/>
    </xf>
    <xf numFmtId="0" fontId="5" fillId="0" borderId="47" xfId="0" applyFont="1" applyBorder="1" applyAlignment="1">
      <alignment horizontal="left" vertical="center"/>
    </xf>
    <xf numFmtId="0" fontId="5" fillId="0" borderId="19" xfId="0" applyFont="1" applyBorder="1" applyAlignment="1">
      <alignment horizontal="left" vertical="center"/>
    </xf>
    <xf numFmtId="0" fontId="13" fillId="0" borderId="2" xfId="0" applyFont="1" applyBorder="1" applyAlignment="1">
      <alignment horizontal="left" vertical="center" wrapText="1"/>
    </xf>
    <xf numFmtId="0" fontId="9" fillId="0" borderId="2" xfId="0" applyFont="1" applyBorder="1" applyAlignment="1">
      <alignment horizontal="left" vertical="center"/>
    </xf>
    <xf numFmtId="0" fontId="10" fillId="0" borderId="0" xfId="0" applyFont="1" applyAlignment="1">
      <alignment horizontal="left" vertical="center" wrapText="1"/>
    </xf>
    <xf numFmtId="0" fontId="9" fillId="0" borderId="38" xfId="0" applyFont="1" applyBorder="1" applyAlignment="1">
      <alignment horizontal="left" vertical="center" wrapText="1"/>
    </xf>
    <xf numFmtId="0" fontId="9" fillId="0" borderId="3" xfId="0" applyFont="1" applyBorder="1" applyAlignment="1">
      <alignment horizontal="left" vertical="center" wrapText="1"/>
    </xf>
    <xf numFmtId="0" fontId="9" fillId="14" borderId="41" xfId="0" applyFont="1" applyFill="1" applyBorder="1" applyAlignment="1">
      <alignment horizontal="left" vertical="center"/>
    </xf>
    <xf numFmtId="0" fontId="9" fillId="14" borderId="7" xfId="0" applyFont="1" applyFill="1" applyBorder="1" applyAlignment="1">
      <alignment horizontal="left" vertical="center"/>
    </xf>
    <xf numFmtId="0" fontId="9" fillId="14" borderId="17" xfId="0" applyFont="1" applyFill="1" applyBorder="1" applyAlignment="1">
      <alignment horizontal="left" vertical="center" wrapText="1"/>
    </xf>
    <xf numFmtId="0" fontId="9" fillId="0" borderId="41" xfId="0" applyFont="1" applyBorder="1" applyAlignment="1">
      <alignment horizontal="left" vertical="center"/>
    </xf>
    <xf numFmtId="0" fontId="9" fillId="0" borderId="7" xfId="0" applyFont="1" applyBorder="1" applyAlignment="1">
      <alignment horizontal="left" vertical="center"/>
    </xf>
    <xf numFmtId="0" fontId="16" fillId="0" borderId="6" xfId="1" quotePrefix="1" applyBorder="1" applyAlignment="1" applyProtection="1">
      <alignment horizontal="left" vertical="center"/>
    </xf>
    <xf numFmtId="0" fontId="19" fillId="5" borderId="1" xfId="0" applyFont="1" applyFill="1" applyBorder="1" applyAlignment="1">
      <alignment horizontal="left" vertical="center"/>
    </xf>
    <xf numFmtId="0" fontId="7" fillId="0" borderId="1" xfId="0" applyFont="1" applyBorder="1" applyAlignment="1">
      <alignment horizontal="left" vertical="center"/>
    </xf>
    <xf numFmtId="0" fontId="23" fillId="15" borderId="1" xfId="0" applyFont="1" applyFill="1" applyBorder="1" applyAlignment="1" applyProtection="1">
      <alignment horizontal="left" vertical="center" wrapText="1"/>
      <protection locked="0"/>
    </xf>
    <xf numFmtId="0" fontId="7" fillId="15" borderId="1" xfId="0" applyFont="1" applyFill="1" applyBorder="1" applyAlignment="1" applyProtection="1">
      <alignment horizontal="left" vertical="center" wrapText="1"/>
      <protection locked="0"/>
    </xf>
    <xf numFmtId="0" fontId="7" fillId="15" borderId="31" xfId="0" applyFont="1" applyFill="1" applyBorder="1" applyAlignment="1" applyProtection="1">
      <alignment horizontal="left" vertical="center"/>
      <protection locked="0"/>
    </xf>
    <xf numFmtId="0" fontId="7" fillId="15" borderId="31" xfId="0" applyFont="1" applyFill="1" applyBorder="1" applyAlignment="1" applyProtection="1">
      <alignment horizontal="left" vertical="center" wrapText="1"/>
      <protection locked="0"/>
    </xf>
    <xf numFmtId="0" fontId="7" fillId="15" borderId="15" xfId="0" applyFont="1" applyFill="1" applyBorder="1" applyAlignment="1" applyProtection="1">
      <alignment horizontal="left" vertical="center" wrapText="1"/>
      <protection locked="0"/>
    </xf>
    <xf numFmtId="0" fontId="7" fillId="15" borderId="12" xfId="0" applyFont="1" applyFill="1" applyBorder="1" applyAlignment="1" applyProtection="1">
      <alignment horizontal="left" vertical="center" wrapText="1"/>
      <protection locked="0"/>
    </xf>
    <xf numFmtId="0" fontId="7" fillId="15" borderId="13" xfId="0" applyFont="1" applyFill="1" applyBorder="1" applyAlignment="1" applyProtection="1">
      <alignment horizontal="left" vertical="center" wrapText="1"/>
      <protection locked="0"/>
    </xf>
    <xf numFmtId="0" fontId="7" fillId="15" borderId="16" xfId="0" applyFont="1" applyFill="1" applyBorder="1" applyAlignment="1" applyProtection="1">
      <alignment horizontal="left" vertical="center" wrapText="1"/>
      <protection locked="0"/>
    </xf>
    <xf numFmtId="0" fontId="7" fillId="15" borderId="14" xfId="0" applyFont="1" applyFill="1" applyBorder="1" applyAlignment="1" applyProtection="1">
      <alignment horizontal="left" vertical="center" wrapText="1"/>
      <protection locked="0"/>
    </xf>
    <xf numFmtId="0" fontId="7" fillId="15" borderId="43" xfId="0" applyFont="1" applyFill="1" applyBorder="1" applyAlignment="1" applyProtection="1">
      <alignment horizontal="left" vertical="center" wrapText="1"/>
      <protection locked="0"/>
    </xf>
    <xf numFmtId="0" fontId="9" fillId="15" borderId="39" xfId="0" applyFont="1" applyFill="1" applyBorder="1" applyAlignment="1" applyProtection="1">
      <alignment horizontal="left" vertical="center" wrapText="1"/>
      <protection locked="0"/>
    </xf>
    <xf numFmtId="0" fontId="5" fillId="15" borderId="1" xfId="0" applyFont="1" applyFill="1" applyBorder="1" applyAlignment="1" applyProtection="1">
      <alignment horizontal="left" vertical="center"/>
      <protection locked="0"/>
    </xf>
    <xf numFmtId="0" fontId="7" fillId="15" borderId="39" xfId="0" applyFont="1" applyFill="1" applyBorder="1" applyAlignment="1" applyProtection="1">
      <alignment horizontal="left" vertical="center" wrapText="1"/>
      <protection locked="0"/>
    </xf>
    <xf numFmtId="0" fontId="5" fillId="15" borderId="31" xfId="0" applyFont="1" applyFill="1" applyBorder="1" applyAlignment="1" applyProtection="1">
      <alignment horizontal="left" vertical="center"/>
      <protection locked="0"/>
    </xf>
    <xf numFmtId="0" fontId="7" fillId="15" borderId="45" xfId="0" applyFont="1" applyFill="1" applyBorder="1" applyAlignment="1" applyProtection="1">
      <alignment horizontal="left" vertical="center" wrapText="1"/>
      <protection locked="0"/>
    </xf>
    <xf numFmtId="0" fontId="7" fillId="0" borderId="5" xfId="0" applyFont="1" applyBorder="1" applyAlignment="1">
      <alignment horizontal="left" vertical="center"/>
    </xf>
    <xf numFmtId="0" fontId="7" fillId="0" borderId="31" xfId="0" applyFont="1" applyBorder="1" applyAlignment="1">
      <alignment horizontal="left" vertical="center"/>
    </xf>
    <xf numFmtId="0" fontId="7" fillId="15" borderId="8" xfId="0" applyFont="1" applyFill="1" applyBorder="1" applyAlignment="1" applyProtection="1">
      <alignment horizontal="left" vertical="center" wrapText="1"/>
      <protection locked="0"/>
    </xf>
    <xf numFmtId="0" fontId="7" fillId="15" borderId="34" xfId="0" applyFont="1" applyFill="1" applyBorder="1" applyAlignment="1" applyProtection="1">
      <alignment horizontal="left" vertical="center" wrapText="1"/>
      <protection locked="0"/>
    </xf>
    <xf numFmtId="0" fontId="7" fillId="15" borderId="60" xfId="0" applyFont="1" applyFill="1" applyBorder="1" applyAlignment="1" applyProtection="1">
      <alignment horizontal="left" vertical="center" wrapText="1"/>
      <protection locked="0"/>
    </xf>
    <xf numFmtId="0" fontId="7" fillId="15" borderId="21" xfId="0" applyFont="1" applyFill="1" applyBorder="1" applyAlignment="1" applyProtection="1">
      <alignment horizontal="left" vertical="center" wrapText="1"/>
      <protection locked="0"/>
    </xf>
    <xf numFmtId="0" fontId="7" fillId="15" borderId="18" xfId="0" applyFont="1" applyFill="1" applyBorder="1" applyAlignment="1" applyProtection="1">
      <alignment horizontal="left" vertical="center" wrapText="1"/>
      <protection locked="0"/>
    </xf>
    <xf numFmtId="0" fontId="7" fillId="15" borderId="24" xfId="0" applyFont="1" applyFill="1" applyBorder="1" applyAlignment="1" applyProtection="1">
      <alignment horizontal="left" vertical="center" wrapText="1"/>
      <protection locked="0"/>
    </xf>
    <xf numFmtId="0" fontId="7" fillId="15" borderId="25" xfId="0" applyFont="1" applyFill="1" applyBorder="1" applyAlignment="1" applyProtection="1">
      <alignment horizontal="left" vertical="center" wrapText="1"/>
      <protection locked="0"/>
    </xf>
    <xf numFmtId="0" fontId="7" fillId="15" borderId="22" xfId="0" applyFont="1" applyFill="1" applyBorder="1" applyAlignment="1" applyProtection="1">
      <alignment horizontal="left" vertical="center" wrapText="1"/>
      <protection locked="0"/>
    </xf>
    <xf numFmtId="0" fontId="7" fillId="15" borderId="44" xfId="0" applyFont="1" applyFill="1" applyBorder="1" applyAlignment="1" applyProtection="1">
      <alignment horizontal="left" vertical="center" wrapText="1"/>
      <protection locked="0"/>
    </xf>
    <xf numFmtId="0" fontId="7" fillId="15" borderId="1" xfId="0" applyFont="1" applyFill="1" applyBorder="1" applyAlignment="1" applyProtection="1">
      <alignment horizontal="left" vertical="top" wrapText="1"/>
      <protection locked="0"/>
    </xf>
    <xf numFmtId="0" fontId="7" fillId="15" borderId="27" xfId="0" applyFont="1" applyFill="1" applyBorder="1" applyAlignment="1" applyProtection="1">
      <alignment horizontal="left" vertical="top" wrapText="1"/>
      <protection locked="0"/>
    </xf>
    <xf numFmtId="0" fontId="7" fillId="15" borderId="31" xfId="0" applyFont="1" applyFill="1" applyBorder="1" applyAlignment="1" applyProtection="1">
      <alignment horizontal="left" vertical="top" wrapText="1"/>
      <protection locked="0"/>
    </xf>
    <xf numFmtId="0" fontId="7" fillId="15" borderId="39" xfId="0" applyFont="1" applyFill="1" applyBorder="1" applyAlignment="1" applyProtection="1">
      <alignment horizontal="left" vertical="top" wrapText="1"/>
      <protection locked="0"/>
    </xf>
    <xf numFmtId="0" fontId="7" fillId="15" borderId="46" xfId="0" applyFont="1" applyFill="1" applyBorder="1" applyAlignment="1" applyProtection="1">
      <alignment horizontal="left" vertical="top" wrapText="1"/>
      <protection locked="0"/>
    </xf>
    <xf numFmtId="0" fontId="7" fillId="15" borderId="45" xfId="0" applyFont="1" applyFill="1" applyBorder="1" applyAlignment="1" applyProtection="1">
      <alignment horizontal="left" vertical="top" wrapText="1"/>
      <protection locked="0"/>
    </xf>
    <xf numFmtId="0" fontId="7" fillId="15" borderId="1" xfId="0" applyFont="1" applyFill="1" applyBorder="1" applyAlignment="1" applyProtection="1">
      <alignment vertical="top" wrapText="1"/>
      <protection locked="0"/>
    </xf>
    <xf numFmtId="0" fontId="7" fillId="15" borderId="27" xfId="0" applyFont="1" applyFill="1" applyBorder="1" applyAlignment="1" applyProtection="1">
      <alignment vertical="top" wrapText="1"/>
      <protection locked="0"/>
    </xf>
    <xf numFmtId="0" fontId="7" fillId="15" borderId="31" xfId="0" applyFont="1" applyFill="1" applyBorder="1" applyAlignment="1" applyProtection="1">
      <alignment vertical="top" wrapText="1"/>
      <protection locked="0"/>
    </xf>
    <xf numFmtId="0" fontId="7" fillId="15" borderId="39" xfId="0" applyFont="1" applyFill="1" applyBorder="1" applyAlignment="1" applyProtection="1">
      <alignment vertical="top" wrapText="1"/>
      <protection locked="0"/>
    </xf>
    <xf numFmtId="0" fontId="7" fillId="15" borderId="46" xfId="0" applyFont="1" applyFill="1" applyBorder="1" applyAlignment="1" applyProtection="1">
      <alignment vertical="top" wrapText="1"/>
      <protection locked="0"/>
    </xf>
    <xf numFmtId="0" fontId="7" fillId="15" borderId="45" xfId="0" applyFont="1" applyFill="1" applyBorder="1" applyAlignment="1" applyProtection="1">
      <alignment vertical="top" wrapText="1"/>
      <protection locked="0"/>
    </xf>
    <xf numFmtId="0" fontId="7" fillId="15" borderId="27" xfId="0" applyFont="1" applyFill="1" applyBorder="1" applyAlignment="1" applyProtection="1">
      <alignment horizontal="left" vertical="center" wrapText="1"/>
      <protection locked="0"/>
    </xf>
    <xf numFmtId="0" fontId="7" fillId="15" borderId="46" xfId="0" applyFont="1" applyFill="1" applyBorder="1" applyAlignment="1" applyProtection="1">
      <alignment horizontal="left" vertical="center" wrapText="1"/>
      <protection locked="0"/>
    </xf>
    <xf numFmtId="0" fontId="42" fillId="0" borderId="0" xfId="0" applyFont="1" applyAlignment="1">
      <alignment horizontal="left" vertical="center" wrapText="1"/>
    </xf>
    <xf numFmtId="0" fontId="9" fillId="8" borderId="1" xfId="0" applyFont="1" applyFill="1" applyBorder="1" applyAlignment="1">
      <alignment horizontal="center" vertical="center" wrapText="1"/>
    </xf>
    <xf numFmtId="0" fontId="7" fillId="16" borderId="1" xfId="0" applyFont="1" applyFill="1" applyBorder="1" applyAlignment="1" applyProtection="1">
      <alignment horizontal="left" vertical="center" wrapText="1"/>
      <protection locked="0"/>
    </xf>
    <xf numFmtId="0" fontId="7" fillId="16" borderId="31" xfId="0" applyFont="1" applyFill="1" applyBorder="1" applyAlignment="1" applyProtection="1">
      <alignment horizontal="left" vertical="center" wrapText="1"/>
      <protection locked="0"/>
    </xf>
    <xf numFmtId="20" fontId="7" fillId="0" borderId="0" xfId="0" applyNumberFormat="1" applyFont="1" applyAlignment="1">
      <alignment horizontal="left" vertical="center"/>
    </xf>
    <xf numFmtId="0" fontId="43" fillId="0" borderId="0" xfId="0" applyFont="1"/>
    <xf numFmtId="0" fontId="9" fillId="15" borderId="1" xfId="0" applyFont="1" applyFill="1" applyBorder="1" applyAlignment="1" applyProtection="1">
      <alignment vertical="center" wrapText="1"/>
      <protection locked="0"/>
    </xf>
    <xf numFmtId="0" fontId="29" fillId="0" borderId="0" xfId="0" applyFont="1" applyAlignment="1">
      <alignment horizontal="centerContinuous" wrapText="1"/>
    </xf>
    <xf numFmtId="0" fontId="0" fillId="0" borderId="0" xfId="0" applyAlignment="1">
      <alignment horizontal="center" wrapText="1"/>
    </xf>
    <xf numFmtId="0" fontId="45" fillId="0" borderId="0" xfId="0" applyFont="1" applyAlignment="1">
      <alignment horizontal="center" wrapText="1"/>
    </xf>
    <xf numFmtId="0" fontId="18" fillId="0" borderId="1" xfId="0" applyFont="1" applyBorder="1" applyAlignment="1">
      <alignment vertical="center" wrapText="1"/>
    </xf>
    <xf numFmtId="0" fontId="18" fillId="0" borderId="1" xfId="0" applyFont="1" applyBorder="1"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0" fillId="15" borderId="1" xfId="0" applyFill="1" applyBorder="1" applyAlignment="1" applyProtection="1">
      <alignment horizontal="center" vertical="center" wrapText="1"/>
      <protection locked="0"/>
    </xf>
    <xf numFmtId="0" fontId="40" fillId="0" borderId="0" xfId="0" applyFont="1" applyAlignment="1">
      <alignment vertical="center" wrapText="1"/>
    </xf>
    <xf numFmtId="0" fontId="0" fillId="0" borderId="1" xfId="0" applyBorder="1" applyAlignment="1">
      <alignment horizontal="center" vertical="center" wrapText="1"/>
    </xf>
    <xf numFmtId="0" fontId="0" fillId="0" borderId="1" xfId="0" quotePrefix="1" applyBorder="1" applyAlignment="1">
      <alignment horizontal="center" vertical="center" wrapText="1"/>
    </xf>
    <xf numFmtId="0" fontId="18" fillId="0" borderId="4" xfId="0" applyFont="1" applyBorder="1" applyAlignment="1">
      <alignment vertical="center" wrapText="1"/>
    </xf>
    <xf numFmtId="0" fontId="18" fillId="15" borderId="1" xfId="0" applyFont="1" applyFill="1" applyBorder="1" applyAlignment="1" applyProtection="1">
      <alignment horizontal="center" vertical="center" wrapText="1"/>
      <protection locked="0"/>
    </xf>
    <xf numFmtId="0" fontId="1" fillId="0" borderId="0" xfId="0" applyFont="1" applyAlignment="1">
      <alignment vertical="center" wrapText="1"/>
    </xf>
    <xf numFmtId="0" fontId="1" fillId="0" borderId="0" xfId="0" applyFont="1" applyAlignment="1">
      <alignment vertical="center"/>
    </xf>
    <xf numFmtId="0" fontId="22" fillId="0" borderId="0" xfId="0" applyFont="1" applyAlignment="1">
      <alignment vertical="center"/>
    </xf>
    <xf numFmtId="0" fontId="3" fillId="0" borderId="0" xfId="0" applyFont="1" applyAlignment="1">
      <alignment vertical="center"/>
    </xf>
    <xf numFmtId="0" fontId="17" fillId="0" borderId="0" xfId="0" applyFont="1" applyAlignment="1">
      <alignment vertical="center"/>
    </xf>
    <xf numFmtId="0" fontId="4" fillId="0" borderId="0" xfId="0" applyFont="1" applyAlignment="1">
      <alignment vertical="center"/>
    </xf>
    <xf numFmtId="0" fontId="2" fillId="0" borderId="0" xfId="0" applyFont="1" applyAlignment="1">
      <alignment vertical="center"/>
    </xf>
    <xf numFmtId="0" fontId="17" fillId="0" borderId="0" xfId="0" applyFont="1" applyAlignment="1">
      <alignment horizontal="left" vertical="center"/>
    </xf>
    <xf numFmtId="0" fontId="4" fillId="0" borderId="0" xfId="0" applyFont="1" applyAlignment="1">
      <alignment horizontal="left" vertical="center"/>
    </xf>
    <xf numFmtId="0" fontId="15" fillId="0" borderId="0" xfId="0" applyFont="1" applyAlignment="1">
      <alignment vertical="center"/>
    </xf>
    <xf numFmtId="0" fontId="9" fillId="15" borderId="1" xfId="0" applyFont="1" applyFill="1" applyBorder="1" applyAlignment="1" applyProtection="1">
      <alignment horizontal="left" vertical="center" wrapText="1"/>
      <protection locked="0"/>
    </xf>
    <xf numFmtId="0" fontId="29" fillId="0" borderId="0" xfId="0" applyFont="1" applyAlignment="1">
      <alignment horizontal="center" wrapText="1"/>
    </xf>
    <xf numFmtId="0" fontId="40" fillId="17" borderId="5" xfId="0" applyFont="1" applyFill="1" applyBorder="1" applyAlignment="1">
      <alignment horizontal="center" vertical="center" wrapText="1"/>
    </xf>
    <xf numFmtId="0" fontId="8" fillId="17" borderId="5" xfId="0" applyFont="1" applyFill="1" applyBorder="1" applyAlignment="1">
      <alignment horizontal="center" vertical="center" wrapText="1"/>
    </xf>
    <xf numFmtId="0" fontId="0" fillId="17" borderId="5" xfId="0" applyFill="1" applyBorder="1" applyAlignment="1">
      <alignment horizontal="center" vertical="center" wrapText="1"/>
    </xf>
    <xf numFmtId="0" fontId="7" fillId="19" borderId="26" xfId="0" applyFont="1" applyFill="1" applyBorder="1" applyAlignment="1">
      <alignment horizontal="left" vertical="center"/>
    </xf>
    <xf numFmtId="0" fontId="7" fillId="19" borderId="26" xfId="0" applyFont="1" applyFill="1" applyBorder="1" applyAlignment="1">
      <alignment horizontal="left" vertical="center" wrapText="1"/>
    </xf>
    <xf numFmtId="0" fontId="7" fillId="20" borderId="30" xfId="1" applyFont="1" applyFill="1" applyBorder="1" applyAlignment="1" applyProtection="1">
      <alignment horizontal="left" vertical="center" wrapText="1"/>
    </xf>
    <xf numFmtId="0" fontId="7" fillId="21" borderId="26" xfId="1" applyFont="1" applyFill="1" applyBorder="1" applyAlignment="1" applyProtection="1">
      <alignment horizontal="left" vertical="center" wrapText="1"/>
    </xf>
    <xf numFmtId="0" fontId="7" fillId="19" borderId="20" xfId="0" applyFont="1" applyFill="1" applyBorder="1" applyAlignment="1">
      <alignment horizontal="left" vertical="center" wrapText="1"/>
    </xf>
    <xf numFmtId="0" fontId="7" fillId="22" borderId="26" xfId="1" applyFont="1" applyFill="1" applyBorder="1" applyAlignment="1" applyProtection="1">
      <alignment horizontal="left" vertical="center" wrapText="1"/>
    </xf>
    <xf numFmtId="0" fontId="7" fillId="13" borderId="26" xfId="1" applyFont="1" applyFill="1" applyBorder="1" applyAlignment="1" applyProtection="1">
      <alignment horizontal="left" vertical="center" wrapText="1"/>
    </xf>
    <xf numFmtId="0" fontId="23" fillId="13" borderId="26" xfId="0" applyFont="1" applyFill="1" applyBorder="1" applyAlignment="1">
      <alignment horizontal="left" vertical="center" wrapText="1"/>
    </xf>
    <xf numFmtId="0" fontId="23" fillId="13" borderId="30" xfId="0" applyFont="1" applyFill="1" applyBorder="1" applyAlignment="1">
      <alignment horizontal="left" vertical="center" wrapText="1"/>
    </xf>
    <xf numFmtId="0" fontId="47" fillId="0" borderId="0" xfId="0" applyFont="1"/>
    <xf numFmtId="0" fontId="48" fillId="0" borderId="0" xfId="0" applyFont="1"/>
    <xf numFmtId="0" fontId="49" fillId="0" borderId="0" xfId="0" applyFont="1"/>
    <xf numFmtId="0" fontId="50" fillId="0" borderId="0" xfId="0" applyFont="1"/>
    <xf numFmtId="0" fontId="45" fillId="0" borderId="0" xfId="0" applyFont="1"/>
    <xf numFmtId="0" fontId="51" fillId="0" borderId="0" xfId="0" applyFont="1" applyAlignment="1">
      <alignment horizontal="right" vertical="center" readingOrder="1"/>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23" fillId="15" borderId="5" xfId="0" applyFont="1" applyFill="1" applyBorder="1" applyAlignment="1" applyProtection="1">
      <alignment horizontal="left" vertical="center"/>
      <protection locked="0"/>
    </xf>
    <xf numFmtId="0" fontId="9" fillId="15" borderId="7" xfId="0" applyFont="1" applyFill="1" applyBorder="1" applyAlignment="1">
      <alignment horizontal="left" vertical="center" wrapText="1"/>
    </xf>
    <xf numFmtId="0" fontId="9" fillId="15" borderId="23" xfId="0" applyFont="1" applyFill="1" applyBorder="1" applyAlignment="1">
      <alignment horizontal="left" vertical="center" wrapText="1"/>
    </xf>
    <xf numFmtId="0" fontId="7" fillId="0" borderId="0" xfId="0" applyFont="1" applyAlignment="1">
      <alignment horizontal="center" vertical="center" wrapText="1"/>
    </xf>
    <xf numFmtId="0" fontId="19" fillId="2" borderId="0" xfId="0" applyFont="1" applyFill="1" applyAlignment="1">
      <alignment horizontal="center" vertical="center" wrapText="1"/>
    </xf>
    <xf numFmtId="0" fontId="9" fillId="2" borderId="0" xfId="0" applyFont="1" applyFill="1" applyAlignment="1">
      <alignment horizontal="center" vertical="center" wrapText="1"/>
    </xf>
    <xf numFmtId="0" fontId="9" fillId="19" borderId="39" xfId="0" applyFont="1" applyFill="1" applyBorder="1" applyAlignment="1">
      <alignment horizontal="left" vertical="center" wrapText="1"/>
    </xf>
    <xf numFmtId="0" fontId="9" fillId="13" borderId="39" xfId="0" applyFont="1" applyFill="1" applyBorder="1" applyAlignment="1">
      <alignment horizontal="left" vertical="center" wrapText="1"/>
    </xf>
    <xf numFmtId="0" fontId="9" fillId="22" borderId="39" xfId="0" applyFont="1" applyFill="1" applyBorder="1" applyAlignment="1">
      <alignment horizontal="left" vertical="center" wrapText="1"/>
    </xf>
    <xf numFmtId="0" fontId="9" fillId="20" borderId="45" xfId="0" applyFont="1" applyFill="1" applyBorder="1" applyAlignment="1">
      <alignment horizontal="left" vertical="center" wrapText="1"/>
    </xf>
    <xf numFmtId="0" fontId="9" fillId="19" borderId="25" xfId="0" applyFont="1" applyFill="1" applyBorder="1" applyAlignment="1">
      <alignment horizontal="left" vertical="center" wrapText="1"/>
    </xf>
    <xf numFmtId="0" fontId="9" fillId="19" borderId="18" xfId="0" applyFont="1" applyFill="1" applyBorder="1" applyAlignment="1">
      <alignment horizontal="left" vertical="center" wrapText="1"/>
    </xf>
    <xf numFmtId="0" fontId="9" fillId="19" borderId="22" xfId="0" applyFont="1" applyFill="1" applyBorder="1" applyAlignment="1">
      <alignment horizontal="left" vertical="center" wrapText="1"/>
    </xf>
    <xf numFmtId="0" fontId="9" fillId="19" borderId="21" xfId="0" applyFont="1" applyFill="1" applyBorder="1" applyAlignment="1">
      <alignment horizontal="left" vertical="center" wrapText="1"/>
    </xf>
    <xf numFmtId="0" fontId="9" fillId="19" borderId="24" xfId="0" applyFont="1" applyFill="1" applyBorder="1" applyAlignment="1">
      <alignment horizontal="left" vertical="center" wrapText="1"/>
    </xf>
    <xf numFmtId="0" fontId="9" fillId="22" borderId="21" xfId="0" applyFont="1" applyFill="1" applyBorder="1" applyAlignment="1">
      <alignment horizontal="left" vertical="center" wrapText="1"/>
    </xf>
    <xf numFmtId="0" fontId="9" fillId="22" borderId="18" xfId="0" applyFont="1" applyFill="1" applyBorder="1" applyAlignment="1">
      <alignment horizontal="left" vertical="center" wrapText="1"/>
    </xf>
    <xf numFmtId="0" fontId="9" fillId="13" borderId="21" xfId="0" applyFont="1" applyFill="1" applyBorder="1" applyAlignment="1">
      <alignment horizontal="left" vertical="center" wrapText="1"/>
    </xf>
    <xf numFmtId="0" fontId="9" fillId="13" borderId="18" xfId="0" applyFont="1" applyFill="1" applyBorder="1" applyAlignment="1">
      <alignment horizontal="left" vertical="center" wrapText="1"/>
    </xf>
    <xf numFmtId="0" fontId="9" fillId="13" borderId="24" xfId="0" applyFont="1" applyFill="1" applyBorder="1" applyAlignment="1">
      <alignment horizontal="left" vertical="center" wrapText="1"/>
    </xf>
    <xf numFmtId="0" fontId="9" fillId="20" borderId="21" xfId="0" applyFont="1" applyFill="1" applyBorder="1" applyAlignment="1">
      <alignment horizontal="left" vertical="center" wrapText="1"/>
    </xf>
    <xf numFmtId="0" fontId="9" fillId="20" borderId="18" xfId="0" applyFont="1" applyFill="1" applyBorder="1" applyAlignment="1">
      <alignment horizontal="left" vertical="center" wrapText="1"/>
    </xf>
    <xf numFmtId="0" fontId="9" fillId="20" borderId="44" xfId="0" applyFont="1" applyFill="1" applyBorder="1" applyAlignment="1">
      <alignment horizontal="left" vertical="center" wrapText="1"/>
    </xf>
    <xf numFmtId="0" fontId="9" fillId="13" borderId="45" xfId="0" applyFont="1" applyFill="1" applyBorder="1" applyAlignment="1">
      <alignment horizontal="left" vertical="center" wrapText="1"/>
    </xf>
    <xf numFmtId="0" fontId="9" fillId="13" borderId="44" xfId="0" applyFont="1" applyFill="1" applyBorder="1" applyAlignment="1">
      <alignment horizontal="left" vertical="center" wrapText="1"/>
    </xf>
    <xf numFmtId="0" fontId="0" fillId="0" borderId="5" xfId="0" applyBorder="1" applyAlignment="1">
      <alignment vertical="center" wrapText="1"/>
    </xf>
    <xf numFmtId="0" fontId="0" fillId="0" borderId="4" xfId="0" applyBorder="1" applyAlignment="1">
      <alignment vertical="center" wrapText="1"/>
    </xf>
    <xf numFmtId="0" fontId="9" fillId="0" borderId="4" xfId="0" applyFont="1" applyBorder="1" applyAlignment="1">
      <alignment horizontal="left" vertical="center"/>
    </xf>
    <xf numFmtId="0" fontId="7" fillId="0" borderId="6" xfId="0" applyFont="1" applyBorder="1" applyAlignment="1">
      <alignment horizontal="center" vertical="center" wrapText="1"/>
    </xf>
    <xf numFmtId="0" fontId="41" fillId="2" borderId="4" xfId="0" applyFont="1" applyFill="1" applyBorder="1" applyAlignment="1">
      <alignment horizontal="left" vertical="center" wrapText="1"/>
    </xf>
    <xf numFmtId="0" fontId="19" fillId="18" borderId="0" xfId="0" applyFont="1" applyFill="1" applyAlignment="1">
      <alignment horizontal="left" vertical="center" wrapText="1"/>
    </xf>
    <xf numFmtId="0" fontId="22" fillId="26" borderId="67" xfId="0" applyFont="1" applyFill="1" applyBorder="1" applyAlignment="1">
      <alignment vertical="center"/>
    </xf>
    <xf numFmtId="0" fontId="7" fillId="0" borderId="9" xfId="0" applyFont="1" applyBorder="1" applyAlignment="1">
      <alignment horizontal="left" vertical="center"/>
    </xf>
    <xf numFmtId="0" fontId="7" fillId="0" borderId="9" xfId="0" applyFont="1" applyBorder="1" applyAlignment="1">
      <alignment horizontal="center" vertical="center" wrapText="1"/>
    </xf>
    <xf numFmtId="0" fontId="19" fillId="0" borderId="6" xfId="0" applyFont="1" applyBorder="1" applyAlignment="1">
      <alignment horizontal="centerContinuous" vertical="center" wrapText="1"/>
    </xf>
    <xf numFmtId="0" fontId="9" fillId="0" borderId="5" xfId="0" applyFont="1" applyBorder="1" applyAlignment="1">
      <alignment horizontal="center" vertical="center" wrapText="1"/>
    </xf>
    <xf numFmtId="0" fontId="19" fillId="2" borderId="6" xfId="0" applyFont="1" applyFill="1" applyBorder="1" applyAlignment="1">
      <alignment horizontal="centerContinuous" vertical="center" wrapText="1"/>
    </xf>
    <xf numFmtId="0" fontId="41" fillId="2" borderId="5" xfId="0" applyFont="1" applyFill="1" applyBorder="1" applyAlignment="1">
      <alignment horizontal="center" vertical="center" wrapText="1"/>
    </xf>
    <xf numFmtId="0" fontId="41" fillId="0" borderId="4" xfId="0" applyFont="1" applyBorder="1" applyAlignment="1">
      <alignment horizontal="left" vertical="center"/>
    </xf>
    <xf numFmtId="0" fontId="41" fillId="2" borderId="4" xfId="0" applyFont="1" applyFill="1" applyBorder="1" applyAlignment="1">
      <alignment horizontal="left" vertical="center"/>
    </xf>
    <xf numFmtId="0" fontId="0" fillId="19" borderId="5" xfId="0" applyFill="1" applyBorder="1"/>
    <xf numFmtId="0" fontId="0" fillId="20" borderId="5" xfId="0" applyFill="1" applyBorder="1"/>
    <xf numFmtId="0" fontId="0" fillId="22" borderId="5" xfId="0" applyFill="1" applyBorder="1"/>
    <xf numFmtId="0" fontId="0" fillId="13" borderId="5" xfId="0" applyFill="1" applyBorder="1"/>
    <xf numFmtId="0" fontId="1" fillId="15" borderId="1" xfId="0" applyFont="1" applyFill="1" applyBorder="1" applyAlignment="1" applyProtection="1">
      <alignment horizontal="left" vertical="center" wrapText="1"/>
      <protection locked="0"/>
    </xf>
    <xf numFmtId="0" fontId="1" fillId="15" borderId="6" xfId="0" applyFont="1" applyFill="1" applyBorder="1" applyAlignment="1" applyProtection="1">
      <alignment horizontal="left" vertical="center"/>
      <protection locked="0"/>
    </xf>
    <xf numFmtId="0" fontId="1" fillId="15" borderId="5"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1" xfId="0" applyFont="1" applyBorder="1" applyAlignment="1" applyProtection="1">
      <alignment horizontal="center" vertical="center"/>
      <protection locked="0"/>
    </xf>
    <xf numFmtId="0" fontId="1" fillId="15" borderId="1" xfId="0" applyFont="1" applyFill="1" applyBorder="1" applyAlignment="1" applyProtection="1">
      <alignment vertical="center"/>
      <protection locked="0"/>
    </xf>
    <xf numFmtId="0" fontId="1" fillId="15" borderId="1" xfId="0" applyFont="1" applyFill="1" applyBorder="1" applyAlignment="1" applyProtection="1">
      <alignment horizontal="left" vertical="center"/>
      <protection locked="0"/>
    </xf>
    <xf numFmtId="0" fontId="22" fillId="23" borderId="0" xfId="0" applyFont="1" applyFill="1" applyAlignment="1">
      <alignment horizontal="left" vertical="center" wrapText="1"/>
    </xf>
    <xf numFmtId="0" fontId="18" fillId="19" borderId="1" xfId="0" applyFont="1" applyFill="1" applyBorder="1" applyAlignment="1">
      <alignment horizontal="center" vertical="center"/>
    </xf>
    <xf numFmtId="0" fontId="18" fillId="20" borderId="1" xfId="0" applyFont="1" applyFill="1" applyBorder="1" applyAlignment="1">
      <alignment horizontal="center" vertical="center"/>
    </xf>
    <xf numFmtId="0" fontId="18" fillId="22" borderId="1" xfId="0" applyFont="1" applyFill="1" applyBorder="1" applyAlignment="1">
      <alignment horizontal="center" vertical="center"/>
    </xf>
    <xf numFmtId="0" fontId="18" fillId="13" borderId="1" xfId="0" applyFont="1" applyFill="1" applyBorder="1" applyAlignment="1">
      <alignment horizontal="center" vertical="center"/>
    </xf>
    <xf numFmtId="0" fontId="29" fillId="0" borderId="1" xfId="0" applyFont="1" applyBorder="1" applyAlignment="1">
      <alignment horizontal="center" vertical="center"/>
    </xf>
    <xf numFmtId="0" fontId="8" fillId="17" borderId="6" xfId="0" applyFont="1" applyFill="1" applyBorder="1" applyAlignment="1">
      <alignment vertical="center" wrapText="1"/>
    </xf>
    <xf numFmtId="0" fontId="19" fillId="0" borderId="0" xfId="0" applyFont="1" applyAlignment="1">
      <alignment horizontal="centerContinuous" vertical="center" wrapText="1"/>
    </xf>
    <xf numFmtId="0" fontId="19" fillId="2" borderId="0" xfId="0" applyFont="1" applyFill="1" applyAlignment="1">
      <alignment horizontal="centerContinuous" vertical="center" wrapText="1"/>
    </xf>
    <xf numFmtId="0" fontId="41" fillId="2" borderId="0" xfId="0" applyFont="1" applyFill="1" applyAlignment="1">
      <alignment horizontal="center" vertical="center" wrapText="1"/>
    </xf>
    <xf numFmtId="0" fontId="41" fillId="0" borderId="5" xfId="0" applyFont="1" applyBorder="1" applyAlignment="1">
      <alignment horizontal="left" vertical="center"/>
    </xf>
    <xf numFmtId="0" fontId="41" fillId="2" borderId="5" xfId="0" applyFont="1" applyFill="1" applyBorder="1" applyAlignment="1">
      <alignment horizontal="left" vertical="center"/>
    </xf>
    <xf numFmtId="0" fontId="41" fillId="4" borderId="0" xfId="0" applyFont="1" applyFill="1" applyAlignment="1">
      <alignment horizontal="left" vertical="center" wrapText="1"/>
    </xf>
    <xf numFmtId="0" fontId="41" fillId="0" borderId="4" xfId="0" applyFont="1" applyBorder="1" applyAlignment="1">
      <alignment horizontal="left" vertical="center" wrapText="1"/>
    </xf>
    <xf numFmtId="0" fontId="8" fillId="17" borderId="4" xfId="0" applyFont="1" applyFill="1" applyBorder="1" applyAlignment="1">
      <alignment vertical="center"/>
    </xf>
    <xf numFmtId="0" fontId="0" fillId="0" borderId="1" xfId="0" applyBorder="1" applyAlignment="1">
      <alignment vertical="center"/>
    </xf>
    <xf numFmtId="0" fontId="0" fillId="0" borderId="4" xfId="0" applyBorder="1" applyAlignment="1">
      <alignment vertical="center"/>
    </xf>
    <xf numFmtId="0" fontId="18" fillId="0" borderId="5" xfId="0" applyFont="1" applyBorder="1" applyAlignment="1">
      <alignment vertical="center" wrapText="1"/>
    </xf>
    <xf numFmtId="0" fontId="23" fillId="15" borderId="12" xfId="0" applyFont="1" applyFill="1" applyBorder="1" applyAlignment="1" applyProtection="1">
      <alignment horizontal="left" vertical="center" wrapText="1"/>
      <protection locked="0"/>
    </xf>
    <xf numFmtId="0" fontId="23" fillId="15" borderId="13" xfId="0" applyFont="1" applyFill="1" applyBorder="1" applyAlignment="1" applyProtection="1">
      <alignment horizontal="left" vertical="center" wrapText="1"/>
      <protection locked="0"/>
    </xf>
    <xf numFmtId="0" fontId="19" fillId="7" borderId="0" xfId="0" applyFont="1" applyFill="1" applyAlignment="1">
      <alignment horizontal="left" vertical="center" wrapText="1"/>
    </xf>
    <xf numFmtId="0" fontId="25" fillId="0" borderId="0" xfId="0" applyFont="1" applyAlignment="1">
      <alignment horizontal="right" vertical="center"/>
    </xf>
    <xf numFmtId="0" fontId="24" fillId="0" borderId="0" xfId="0" applyFont="1" applyAlignment="1">
      <alignment horizontal="right" vertical="center"/>
    </xf>
    <xf numFmtId="0" fontId="7" fillId="15" borderId="7" xfId="0" applyFont="1" applyFill="1" applyBorder="1" applyAlignment="1">
      <alignment horizontal="left" vertical="center" wrapText="1"/>
    </xf>
    <xf numFmtId="0" fontId="19" fillId="23" borderId="26" xfId="0" applyFont="1" applyFill="1" applyBorder="1" applyAlignment="1">
      <alignment horizontal="left" vertical="center"/>
    </xf>
    <xf numFmtId="0" fontId="9" fillId="15" borderId="26" xfId="0" applyFont="1" applyFill="1" applyBorder="1" applyAlignment="1">
      <alignment horizontal="left" vertical="center"/>
    </xf>
    <xf numFmtId="0" fontId="19" fillId="23" borderId="26" xfId="0" applyFont="1" applyFill="1" applyBorder="1" applyAlignment="1">
      <alignment horizontal="left" vertical="center" wrapText="1"/>
    </xf>
    <xf numFmtId="0" fontId="5" fillId="15" borderId="26" xfId="0" applyFont="1" applyFill="1" applyBorder="1" applyAlignment="1">
      <alignment horizontal="left" vertical="center" wrapText="1"/>
    </xf>
    <xf numFmtId="0" fontId="19" fillId="23" borderId="57" xfId="0" applyFont="1" applyFill="1" applyBorder="1" applyAlignment="1">
      <alignment horizontal="left" vertical="center" wrapText="1"/>
    </xf>
    <xf numFmtId="0" fontId="23" fillId="15" borderId="68" xfId="0" applyFont="1" applyFill="1" applyBorder="1" applyAlignment="1" applyProtection="1">
      <alignment horizontal="left" vertical="center"/>
      <protection locked="0"/>
    </xf>
    <xf numFmtId="0" fontId="33" fillId="12" borderId="0" xfId="0" applyFont="1" applyFill="1" applyAlignment="1">
      <alignment horizontal="left" vertical="center"/>
    </xf>
    <xf numFmtId="0" fontId="38" fillId="0" borderId="0" xfId="0" applyFont="1" applyAlignment="1">
      <alignment horizontal="left" wrapText="1"/>
    </xf>
    <xf numFmtId="0" fontId="38" fillId="0" borderId="0" xfId="0" applyFont="1" applyAlignment="1">
      <alignment horizontal="left"/>
    </xf>
    <xf numFmtId="0" fontId="35" fillId="2" borderId="0" xfId="0" applyFont="1" applyFill="1" applyAlignment="1">
      <alignment horizontal="left" vertical="top"/>
    </xf>
    <xf numFmtId="0" fontId="36" fillId="0" borderId="0" xfId="0" applyFont="1" applyAlignment="1">
      <alignment horizontal="left"/>
    </xf>
    <xf numFmtId="0" fontId="33" fillId="11" borderId="0" xfId="0" applyFont="1" applyFill="1" applyAlignment="1">
      <alignment horizontal="left" vertical="center"/>
    </xf>
    <xf numFmtId="0" fontId="33" fillId="10" borderId="0" xfId="0" applyFont="1" applyFill="1" applyAlignment="1">
      <alignment horizontal="left" vertical="top" wrapText="1"/>
    </xf>
    <xf numFmtId="0" fontId="33" fillId="4" borderId="0" xfId="0" applyFont="1" applyFill="1" applyAlignment="1">
      <alignment horizontal="left" vertical="center" wrapText="1"/>
    </xf>
    <xf numFmtId="0" fontId="33" fillId="4" borderId="0" xfId="0" applyFont="1" applyFill="1" applyAlignment="1">
      <alignment horizontal="left" vertical="center"/>
    </xf>
    <xf numFmtId="0" fontId="46" fillId="18" borderId="0" xfId="0" applyFont="1" applyFill="1" applyAlignment="1">
      <alignment horizontal="left" vertical="center" wrapText="1"/>
    </xf>
    <xf numFmtId="0" fontId="46" fillId="18" borderId="0" xfId="0" applyFont="1" applyFill="1" applyAlignment="1">
      <alignment horizontal="left" vertical="center"/>
    </xf>
    <xf numFmtId="0" fontId="46" fillId="25" borderId="0" xfId="0" applyFont="1" applyFill="1" applyAlignment="1">
      <alignment horizontal="left" vertical="center" wrapText="1"/>
    </xf>
    <xf numFmtId="0" fontId="46" fillId="25" borderId="0" xfId="0" applyFont="1" applyFill="1" applyAlignment="1">
      <alignment horizontal="left" vertical="center"/>
    </xf>
    <xf numFmtId="0" fontId="6" fillId="26" borderId="61" xfId="0" applyFont="1" applyFill="1" applyBorder="1" applyAlignment="1">
      <alignment horizontal="center" vertical="center"/>
    </xf>
    <xf numFmtId="0" fontId="6" fillId="26" borderId="62" xfId="0" applyFont="1" applyFill="1" applyBorder="1" applyAlignment="1">
      <alignment horizontal="center" vertical="center"/>
    </xf>
    <xf numFmtId="0" fontId="6" fillId="26" borderId="63" xfId="0" applyFont="1" applyFill="1" applyBorder="1" applyAlignment="1">
      <alignment horizontal="center" vertical="center"/>
    </xf>
    <xf numFmtId="0" fontId="6" fillId="26" borderId="64" xfId="0" applyFont="1" applyFill="1" applyBorder="1" applyAlignment="1">
      <alignment horizontal="center" vertical="center"/>
    </xf>
    <xf numFmtId="0" fontId="6" fillId="26" borderId="65" xfId="0" applyFont="1" applyFill="1" applyBorder="1" applyAlignment="1">
      <alignment horizontal="center" vertical="center"/>
    </xf>
    <xf numFmtId="0" fontId="6" fillId="26" borderId="66" xfId="0" applyFont="1" applyFill="1" applyBorder="1" applyAlignment="1">
      <alignment horizontal="center" vertical="center"/>
    </xf>
    <xf numFmtId="0" fontId="1" fillId="15" borderId="4" xfId="0" applyFont="1" applyFill="1" applyBorder="1" applyAlignment="1" applyProtection="1">
      <alignment horizontal="left" vertical="center"/>
      <protection locked="0"/>
    </xf>
    <xf numFmtId="0" fontId="1" fillId="15" borderId="5" xfId="0" applyFont="1" applyFill="1" applyBorder="1" applyAlignment="1" applyProtection="1">
      <alignment horizontal="left" vertical="center"/>
      <protection locked="0"/>
    </xf>
    <xf numFmtId="14" fontId="1" fillId="15" borderId="6" xfId="0" applyNumberFormat="1" applyFont="1" applyFill="1" applyBorder="1" applyAlignment="1" applyProtection="1">
      <alignment horizontal="left" vertical="center"/>
      <protection locked="0"/>
    </xf>
    <xf numFmtId="0" fontId="6" fillId="23" borderId="0" xfId="0" applyFont="1" applyFill="1" applyAlignment="1">
      <alignment horizontal="center" vertical="center"/>
    </xf>
    <xf numFmtId="0" fontId="0" fillId="0" borderId="0" xfId="0" applyAlignment="1">
      <alignment horizontal="center" vertical="center"/>
    </xf>
    <xf numFmtId="0" fontId="12" fillId="0" borderId="49" xfId="0" applyFont="1" applyBorder="1" applyAlignment="1" applyProtection="1">
      <alignment horizontal="left" vertical="center" wrapText="1"/>
      <protection locked="0"/>
    </xf>
    <xf numFmtId="0" fontId="0" fillId="0" borderId="36" xfId="0" applyBorder="1" applyAlignment="1" applyProtection="1">
      <alignment horizontal="left" vertical="center"/>
      <protection locked="0"/>
    </xf>
    <xf numFmtId="0" fontId="12" fillId="0" borderId="9"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0" fillId="0" borderId="9" xfId="0" applyBorder="1" applyAlignment="1" applyProtection="1">
      <alignment horizontal="left" vertical="center"/>
      <protection locked="0"/>
    </xf>
    <xf numFmtId="0" fontId="7" fillId="15" borderId="8" xfId="0" applyFont="1" applyFill="1" applyBorder="1" applyAlignment="1" applyProtection="1">
      <alignment horizontal="left" vertical="center" wrapText="1"/>
      <protection locked="0"/>
    </xf>
    <xf numFmtId="0" fontId="7" fillId="15" borderId="17" xfId="0" applyFont="1" applyFill="1" applyBorder="1" applyAlignment="1" applyProtection="1">
      <alignment horizontal="left" vertical="center" wrapText="1"/>
      <protection locked="0"/>
    </xf>
    <xf numFmtId="0" fontId="23" fillId="15" borderId="59" xfId="0" applyFont="1" applyFill="1" applyBorder="1" applyAlignment="1" applyProtection="1">
      <alignment horizontal="left" vertical="center" wrapText="1"/>
      <protection locked="0"/>
    </xf>
    <xf numFmtId="0" fontId="23" fillId="15" borderId="34" xfId="0" applyFont="1" applyFill="1" applyBorder="1" applyAlignment="1" applyProtection="1">
      <alignment horizontal="left" vertical="center" wrapText="1"/>
      <protection locked="0"/>
    </xf>
    <xf numFmtId="0" fontId="23" fillId="15" borderId="8" xfId="0" applyFont="1" applyFill="1" applyBorder="1" applyAlignment="1" applyProtection="1">
      <alignment horizontal="left" vertical="center" wrapText="1"/>
      <protection locked="0"/>
    </xf>
    <xf numFmtId="0" fontId="9" fillId="24" borderId="0" xfId="0" applyFont="1" applyFill="1" applyAlignment="1">
      <alignment horizontal="left" vertical="center" wrapText="1"/>
    </xf>
    <xf numFmtId="0" fontId="7" fillId="24" borderId="0" xfId="0" applyFont="1" applyFill="1" applyAlignment="1">
      <alignment horizontal="left" vertical="center" wrapText="1"/>
    </xf>
    <xf numFmtId="0" fontId="1" fillId="0" borderId="0" xfId="0" applyFont="1" applyAlignment="1">
      <alignment horizontal="left" vertical="center" wrapText="1"/>
    </xf>
    <xf numFmtId="0" fontId="1" fillId="0" borderId="3" xfId="0" applyFont="1" applyBorder="1" applyAlignment="1">
      <alignment horizontal="left" vertical="center" wrapText="1"/>
    </xf>
    <xf numFmtId="0" fontId="9" fillId="0" borderId="0" xfId="0" applyFont="1" applyAlignment="1">
      <alignment horizontal="left" vertical="center" wrapText="1"/>
    </xf>
    <xf numFmtId="0" fontId="9" fillId="0" borderId="3" xfId="0" applyFont="1" applyBorder="1" applyAlignment="1">
      <alignment horizontal="left" vertical="center" wrapText="1"/>
    </xf>
    <xf numFmtId="0" fontId="12" fillId="19" borderId="40" xfId="0" applyFont="1" applyFill="1" applyBorder="1" applyAlignment="1">
      <alignment horizontal="left" vertical="center" wrapText="1"/>
    </xf>
    <xf numFmtId="0" fontId="12" fillId="19" borderId="2" xfId="0" applyFont="1" applyFill="1" applyBorder="1" applyAlignment="1">
      <alignment horizontal="left" vertical="center" wrapText="1"/>
    </xf>
    <xf numFmtId="0" fontId="12" fillId="19" borderId="41" xfId="0" applyFont="1" applyFill="1" applyBorder="1" applyAlignment="1">
      <alignment horizontal="left" vertical="center" wrapText="1"/>
    </xf>
    <xf numFmtId="0" fontId="12" fillId="19" borderId="28" xfId="0" applyFont="1" applyFill="1" applyBorder="1" applyAlignment="1">
      <alignment horizontal="left" vertical="center" wrapText="1"/>
    </xf>
    <xf numFmtId="0" fontId="12" fillId="19" borderId="19" xfId="0" applyFont="1" applyFill="1" applyBorder="1" applyAlignment="1">
      <alignment horizontal="left" vertical="center" wrapText="1"/>
    </xf>
    <xf numFmtId="0" fontId="12" fillId="19" borderId="33" xfId="0" applyFont="1" applyFill="1" applyBorder="1" applyAlignment="1">
      <alignment horizontal="left" vertical="center" wrapText="1"/>
    </xf>
    <xf numFmtId="0" fontId="12" fillId="21" borderId="33" xfId="0" applyFont="1" applyFill="1" applyBorder="1" applyAlignment="1">
      <alignment horizontal="left" vertical="center" wrapText="1"/>
    </xf>
    <xf numFmtId="0" fontId="12" fillId="21" borderId="28" xfId="0" applyFont="1" applyFill="1" applyBorder="1" applyAlignment="1">
      <alignment horizontal="left" vertical="center" wrapText="1"/>
    </xf>
    <xf numFmtId="0" fontId="12" fillId="21" borderId="19" xfId="0" applyFont="1" applyFill="1" applyBorder="1" applyAlignment="1">
      <alignment horizontal="left" vertical="center" wrapText="1"/>
    </xf>
    <xf numFmtId="0" fontId="12" fillId="13" borderId="33" xfId="0" applyFont="1" applyFill="1" applyBorder="1" applyAlignment="1">
      <alignment horizontal="left" vertical="center" wrapText="1"/>
    </xf>
    <xf numFmtId="0" fontId="12" fillId="13" borderId="28" xfId="0" applyFont="1" applyFill="1" applyBorder="1" applyAlignment="1">
      <alignment horizontal="left" vertical="center" wrapText="1"/>
    </xf>
    <xf numFmtId="0" fontId="12" fillId="13" borderId="19" xfId="0" applyFont="1" applyFill="1" applyBorder="1" applyAlignment="1">
      <alignment horizontal="left" vertical="center" wrapText="1"/>
    </xf>
    <xf numFmtId="0" fontId="24" fillId="13" borderId="33" xfId="0" applyFont="1" applyFill="1" applyBorder="1" applyAlignment="1">
      <alignment horizontal="left" vertical="center" wrapText="1"/>
    </xf>
    <xf numFmtId="0" fontId="24" fillId="13" borderId="28" xfId="0" applyFont="1" applyFill="1" applyBorder="1" applyAlignment="1">
      <alignment horizontal="left" vertical="center" wrapText="1"/>
    </xf>
    <xf numFmtId="0" fontId="24" fillId="13" borderId="42" xfId="0" applyFont="1" applyFill="1" applyBorder="1" applyAlignment="1">
      <alignment horizontal="left" vertical="center" wrapText="1"/>
    </xf>
    <xf numFmtId="0" fontId="7" fillId="15" borderId="11" xfId="0" applyFont="1" applyFill="1" applyBorder="1" applyAlignment="1" applyProtection="1">
      <alignment horizontal="left" vertical="center" wrapText="1"/>
      <protection locked="0"/>
    </xf>
    <xf numFmtId="0" fontId="7" fillId="15" borderId="7" xfId="0" applyFont="1" applyFill="1" applyBorder="1" applyAlignment="1" applyProtection="1">
      <alignment horizontal="left" vertical="center" wrapText="1"/>
      <protection locked="0"/>
    </xf>
    <xf numFmtId="0" fontId="7" fillId="15" borderId="23" xfId="0" applyFont="1" applyFill="1" applyBorder="1" applyAlignment="1" applyProtection="1">
      <alignment horizontal="left" vertical="center" wrapText="1"/>
      <protection locked="0"/>
    </xf>
    <xf numFmtId="0" fontId="7" fillId="15" borderId="4" xfId="0" applyFont="1" applyFill="1" applyBorder="1" applyAlignment="1" applyProtection="1">
      <alignment horizontal="left" vertical="center" wrapText="1"/>
      <protection locked="0"/>
    </xf>
    <xf numFmtId="0" fontId="7" fillId="15" borderId="6" xfId="0" applyFont="1" applyFill="1" applyBorder="1" applyAlignment="1" applyProtection="1">
      <alignment horizontal="left" vertical="center" wrapText="1"/>
      <protection locked="0"/>
    </xf>
    <xf numFmtId="0" fontId="7" fillId="15" borderId="29" xfId="0" applyFont="1" applyFill="1" applyBorder="1" applyAlignment="1" applyProtection="1">
      <alignment horizontal="left" vertical="center" wrapText="1"/>
      <protection locked="0"/>
    </xf>
    <xf numFmtId="0" fontId="12" fillId="20" borderId="33" xfId="1" applyFont="1" applyFill="1" applyBorder="1" applyAlignment="1" applyProtection="1">
      <alignment horizontal="left" vertical="center" wrapText="1"/>
    </xf>
    <xf numFmtId="0" fontId="12" fillId="20" borderId="28" xfId="1" applyFont="1" applyFill="1" applyBorder="1" applyAlignment="1" applyProtection="1">
      <alignment horizontal="left" vertical="center" wrapText="1"/>
    </xf>
    <xf numFmtId="0" fontId="12" fillId="20" borderId="42" xfId="1" applyFont="1" applyFill="1" applyBorder="1" applyAlignment="1" applyProtection="1">
      <alignment horizontal="left" vertical="center" wrapText="1"/>
    </xf>
    <xf numFmtId="0" fontId="7" fillId="15" borderId="1" xfId="0" applyFont="1" applyFill="1" applyBorder="1" applyAlignment="1" applyProtection="1">
      <alignment horizontal="left" vertical="center" wrapText="1"/>
      <protection locked="0"/>
    </xf>
    <xf numFmtId="0" fontId="7" fillId="15" borderId="39" xfId="0" applyFont="1" applyFill="1" applyBorder="1" applyAlignment="1" applyProtection="1">
      <alignment horizontal="left" vertical="center" wrapText="1"/>
      <protection locked="0"/>
    </xf>
    <xf numFmtId="0" fontId="9" fillId="0" borderId="1" xfId="0" applyFont="1" applyBorder="1" applyAlignment="1">
      <alignment horizontal="center" vertical="center" wrapText="1"/>
    </xf>
    <xf numFmtId="0" fontId="9" fillId="0" borderId="39" xfId="0" applyFont="1" applyBorder="1" applyAlignment="1">
      <alignment horizontal="center" vertical="center" wrapText="1"/>
    </xf>
    <xf numFmtId="0" fontId="7" fillId="15" borderId="32" xfId="0" applyFont="1" applyFill="1" applyBorder="1" applyAlignment="1" applyProtection="1">
      <alignment horizontal="left" vertical="center" wrapText="1"/>
      <protection locked="0"/>
    </xf>
    <xf numFmtId="0" fontId="7" fillId="15" borderId="69" xfId="0" applyFont="1" applyFill="1" applyBorder="1" applyAlignment="1" applyProtection="1">
      <alignment horizontal="left" vertical="center" wrapText="1"/>
      <protection locked="0"/>
    </xf>
    <xf numFmtId="0" fontId="8" fillId="17" borderId="4" xfId="0" applyFont="1" applyFill="1" applyBorder="1" applyAlignment="1">
      <alignment vertical="center"/>
    </xf>
    <xf numFmtId="0" fontId="8" fillId="17" borderId="6" xfId="0" applyFont="1" applyFill="1" applyBorder="1" applyAlignment="1">
      <alignment vertical="center"/>
    </xf>
    <xf numFmtId="0" fontId="0" fillId="17" borderId="5" xfId="0" applyFill="1" applyBorder="1" applyAlignment="1">
      <alignment vertical="center"/>
    </xf>
    <xf numFmtId="0" fontId="29" fillId="0" borderId="0" xfId="0" applyFont="1" applyAlignment="1">
      <alignment horizontal="center" wrapText="1"/>
    </xf>
    <xf numFmtId="0" fontId="0" fillId="0" borderId="0" xfId="0" applyAlignment="1">
      <alignment horizontal="center" wrapText="1"/>
    </xf>
    <xf numFmtId="0" fontId="55" fillId="18" borderId="0" xfId="0" applyFont="1" applyFill="1" applyAlignment="1">
      <alignment horizontal="center" vertical="center" wrapText="1"/>
    </xf>
    <xf numFmtId="0" fontId="18" fillId="0" borderId="4" xfId="0" applyFont="1" applyBorder="1" applyAlignment="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4" xfId="0" applyBorder="1" applyAlignment="1">
      <alignment vertical="center" wrapText="1"/>
    </xf>
    <xf numFmtId="0" fontId="18" fillId="19" borderId="4" xfId="0" applyFont="1" applyFill="1" applyBorder="1" applyAlignment="1">
      <alignment vertical="center" wrapText="1"/>
    </xf>
    <xf numFmtId="0" fontId="18" fillId="20" borderId="4" xfId="0" applyFont="1" applyFill="1" applyBorder="1" applyAlignment="1">
      <alignment vertical="center" wrapText="1"/>
    </xf>
    <xf numFmtId="0" fontId="18" fillId="22" borderId="4" xfId="0" applyFont="1" applyFill="1" applyBorder="1" applyAlignment="1">
      <alignment vertical="center" wrapText="1"/>
    </xf>
    <xf numFmtId="0" fontId="18" fillId="13" borderId="4" xfId="0" applyFont="1" applyFill="1" applyBorder="1" applyAlignment="1">
      <alignment vertical="center" wrapText="1"/>
    </xf>
    <xf numFmtId="0" fontId="12" fillId="0" borderId="33" xfId="1" applyFont="1" applyBorder="1" applyAlignment="1">
      <alignment horizontal="left" vertical="center" wrapText="1"/>
    </xf>
    <xf numFmtId="0" fontId="12" fillId="0" borderId="28" xfId="1" applyFont="1" applyBorder="1" applyAlignment="1">
      <alignment horizontal="left" vertical="center" wrapText="1"/>
    </xf>
    <xf numFmtId="0" fontId="12" fillId="0" borderId="42" xfId="1" applyFont="1" applyBorder="1" applyAlignment="1">
      <alignment horizontal="left" vertical="center" wrapText="1"/>
    </xf>
    <xf numFmtId="0" fontId="24" fillId="0" borderId="33" xfId="0" applyFont="1" applyBorder="1" applyAlignment="1">
      <alignment horizontal="left" vertical="center" wrapText="1"/>
    </xf>
    <xf numFmtId="0" fontId="24" fillId="0" borderId="28" xfId="0" applyFont="1" applyBorder="1" applyAlignment="1">
      <alignment horizontal="left" vertical="center" wrapText="1"/>
    </xf>
    <xf numFmtId="0" fontId="24" fillId="0" borderId="42" xfId="0" applyFont="1" applyBorder="1" applyAlignment="1">
      <alignment horizontal="left" vertical="center" wrapText="1"/>
    </xf>
    <xf numFmtId="0" fontId="26" fillId="7" borderId="10" xfId="0" applyFont="1" applyFill="1" applyBorder="1" applyAlignment="1">
      <alignment horizontal="center" vertical="center"/>
    </xf>
    <xf numFmtId="0" fontId="26" fillId="7" borderId="0" xfId="0" applyFont="1" applyFill="1" applyAlignment="1">
      <alignment horizontal="center" vertical="center"/>
    </xf>
    <xf numFmtId="0" fontId="7" fillId="0" borderId="0" xfId="0" applyFont="1" applyAlignment="1">
      <alignment horizontal="left" vertical="top" wrapText="1"/>
    </xf>
    <xf numFmtId="0" fontId="6" fillId="7" borderId="0" xfId="0" applyFont="1" applyFill="1" applyAlignment="1">
      <alignment horizontal="left" vertical="center" wrapText="1"/>
    </xf>
    <xf numFmtId="0" fontId="6" fillId="10" borderId="0" xfId="0" applyFont="1" applyFill="1" applyAlignment="1">
      <alignment horizontal="left" vertical="center" wrapText="1"/>
    </xf>
    <xf numFmtId="0" fontId="6" fillId="11" borderId="0" xfId="0" applyFont="1" applyFill="1" applyAlignment="1">
      <alignment horizontal="left" vertical="center"/>
    </xf>
    <xf numFmtId="0" fontId="12" fillId="0" borderId="33" xfId="0" applyFont="1" applyBorder="1" applyAlignment="1">
      <alignment horizontal="left" vertical="center" wrapText="1"/>
    </xf>
    <xf numFmtId="0" fontId="12" fillId="0" borderId="28" xfId="0" applyFont="1" applyBorder="1" applyAlignment="1">
      <alignment horizontal="left" vertical="center" wrapText="1"/>
    </xf>
    <xf numFmtId="0" fontId="12" fillId="0" borderId="19" xfId="0" applyFont="1" applyBorder="1" applyAlignment="1">
      <alignment horizontal="left" vertical="center" wrapText="1"/>
    </xf>
    <xf numFmtId="0" fontId="12" fillId="0" borderId="2" xfId="0" applyFont="1" applyBorder="1" applyAlignment="1">
      <alignment horizontal="left" vertical="center" wrapText="1"/>
    </xf>
    <xf numFmtId="0" fontId="12" fillId="0" borderId="41" xfId="0" applyFont="1" applyBorder="1" applyAlignment="1">
      <alignment horizontal="left" vertical="center" wrapText="1"/>
    </xf>
    <xf numFmtId="0" fontId="44" fillId="2" borderId="0" xfId="0" applyFont="1" applyFill="1" applyAlignment="1">
      <alignment horizontal="center" vertical="center"/>
    </xf>
    <xf numFmtId="0" fontId="47" fillId="0" borderId="0" xfId="0" applyFont="1" applyAlignment="1">
      <alignment horizontal="left" vertical="top" wrapText="1"/>
    </xf>
  </cellXfs>
  <cellStyles count="2">
    <cellStyle name="Lien hypertexte" xfId="1" builtinId="8"/>
    <cellStyle name="Normal" xfId="0" builtinId="0"/>
  </cellStyles>
  <dxfs count="0"/>
  <tableStyles count="0" defaultTableStyle="TableStyleMedium2" defaultPivotStyle="PivotStyleLight16"/>
  <colors>
    <mruColors>
      <color rgb="FF952454"/>
      <color rgb="FFFFCCCC"/>
      <color rgb="FFE6CDFF"/>
      <color rgb="FF571B61"/>
      <color rgb="FFEA6A1D"/>
      <color rgb="FFFF9801"/>
      <color rgb="FFE4C9FF"/>
      <color rgb="FFFFE7E7"/>
      <color rgb="FFCC99FF"/>
      <color rgb="FF6917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hyperlink" Target="#PROCESS!A1"/><Relationship Id="rId3" Type="http://schemas.openxmlformats.org/officeDocument/2006/relationships/image" Target="../media/image2.png"/><Relationship Id="rId7" Type="http://schemas.openxmlformats.org/officeDocument/2006/relationships/hyperlink" Target="#'PLAN DE FINANCEMENT 2ASF'!A1"/><Relationship Id="rId2" Type="http://schemas.openxmlformats.org/officeDocument/2006/relationships/hyperlink" Target="#'EVALUATION DES BESOINS'!A1"/><Relationship Id="rId1" Type="http://schemas.openxmlformats.org/officeDocument/2006/relationships/image" Target="../media/image1.png"/><Relationship Id="rId6" Type="http://schemas.openxmlformats.org/officeDocument/2006/relationships/hyperlink" Target="#'CONTEXTE DE LA DEMANDE'!A1"/><Relationship Id="rId5" Type="http://schemas.openxmlformats.org/officeDocument/2006/relationships/hyperlink" Target="#'GRILLE 6 MODULES OPCO'!A1"/><Relationship Id="rId4" Type="http://schemas.openxmlformats.org/officeDocument/2006/relationships/hyperlink" Target="#REALISATIONS!A1"/></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PRESENTATION!A1"/><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PRESENTATION!A1"/><Relationship Id="rId1" Type="http://schemas.openxmlformats.org/officeDocument/2006/relationships/image" Target="../media/image4.jpeg"/><Relationship Id="rId6" Type="http://schemas.openxmlformats.org/officeDocument/2006/relationships/hyperlink" Target="#'GRILLE 6 MODULES APPRENTIS'!A1"/><Relationship Id="rId5" Type="http://schemas.openxmlformats.org/officeDocument/2006/relationships/image" Target="../media/image5.png"/><Relationship Id="rId4" Type="http://schemas.openxmlformats.org/officeDocument/2006/relationships/hyperlink" Target="#'GRILLE 6 MODULES APPRENTIS'!A20"/></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ESENTATION!A1"/></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PRESENTATION!A1"/><Relationship Id="rId1" Type="http://schemas.openxmlformats.org/officeDocument/2006/relationships/image" Target="../media/image6.jpeg"/></Relationships>
</file>

<file path=xl/drawings/_rels/drawing6.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2.png"/><Relationship Id="rId1" Type="http://schemas.openxmlformats.org/officeDocument/2006/relationships/hyperlink" Target="#PRESENTATION!A1"/></Relationships>
</file>

<file path=xl/drawings/_rels/drawing7.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542925</xdr:colOff>
      <xdr:row>1</xdr:row>
      <xdr:rowOff>133351</xdr:rowOff>
    </xdr:from>
    <xdr:to>
      <xdr:col>9</xdr:col>
      <xdr:colOff>628650</xdr:colOff>
      <xdr:row>2</xdr:row>
      <xdr:rowOff>261446</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5876925" y="133351"/>
          <a:ext cx="1609725" cy="499570"/>
        </a:xfrm>
        <a:prstGeom prst="rect">
          <a:avLst/>
        </a:prstGeom>
      </xdr:spPr>
    </xdr:pic>
    <xdr:clientData/>
  </xdr:twoCellAnchor>
  <xdr:twoCellAnchor editAs="oneCell">
    <xdr:from>
      <xdr:col>4</xdr:col>
      <xdr:colOff>238125</xdr:colOff>
      <xdr:row>14</xdr:row>
      <xdr:rowOff>0</xdr:rowOff>
    </xdr:from>
    <xdr:to>
      <xdr:col>4</xdr:col>
      <xdr:colOff>652689</xdr:colOff>
      <xdr:row>16</xdr:row>
      <xdr:rowOff>27467</xdr:rowOff>
    </xdr:to>
    <xdr:pic>
      <xdr:nvPicPr>
        <xdr:cNvPr id="5" name="Image 4">
          <a:hlinkClick xmlns:r="http://schemas.openxmlformats.org/officeDocument/2006/relationships" r:id="rId2"/>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a:stretch>
          <a:fillRect/>
        </a:stretch>
      </xdr:blipFill>
      <xdr:spPr>
        <a:xfrm>
          <a:off x="3286125" y="2600325"/>
          <a:ext cx="414564" cy="408467"/>
        </a:xfrm>
        <a:prstGeom prst="rect">
          <a:avLst/>
        </a:prstGeom>
      </xdr:spPr>
    </xdr:pic>
    <xdr:clientData/>
  </xdr:twoCellAnchor>
  <xdr:twoCellAnchor editAs="oneCell">
    <xdr:from>
      <xdr:col>4</xdr:col>
      <xdr:colOff>228600</xdr:colOff>
      <xdr:row>16</xdr:row>
      <xdr:rowOff>190500</xdr:rowOff>
    </xdr:from>
    <xdr:to>
      <xdr:col>4</xdr:col>
      <xdr:colOff>643164</xdr:colOff>
      <xdr:row>19</xdr:row>
      <xdr:rowOff>17942</xdr:rowOff>
    </xdr:to>
    <xdr:pic>
      <xdr:nvPicPr>
        <xdr:cNvPr id="6" name="Image 5">
          <a:hlinkClick xmlns:r="http://schemas.openxmlformats.org/officeDocument/2006/relationships" r:id="rId4"/>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stretch>
          <a:fillRect/>
        </a:stretch>
      </xdr:blipFill>
      <xdr:spPr>
        <a:xfrm>
          <a:off x="3276600" y="3171825"/>
          <a:ext cx="414564" cy="408467"/>
        </a:xfrm>
        <a:prstGeom prst="rect">
          <a:avLst/>
        </a:prstGeom>
      </xdr:spPr>
    </xdr:pic>
    <xdr:clientData/>
  </xdr:twoCellAnchor>
  <xdr:twoCellAnchor editAs="oneCell">
    <xdr:from>
      <xdr:col>9</xdr:col>
      <xdr:colOff>209550</xdr:colOff>
      <xdr:row>10</xdr:row>
      <xdr:rowOff>190500</xdr:rowOff>
    </xdr:from>
    <xdr:to>
      <xdr:col>9</xdr:col>
      <xdr:colOff>624114</xdr:colOff>
      <xdr:row>13</xdr:row>
      <xdr:rowOff>17942</xdr:rowOff>
    </xdr:to>
    <xdr:pic>
      <xdr:nvPicPr>
        <xdr:cNvPr id="7" name="Image 6">
          <a:hlinkClick xmlns:r="http://schemas.openxmlformats.org/officeDocument/2006/relationships" r:id="rId5"/>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a:stretch>
          <a:fillRect/>
        </a:stretch>
      </xdr:blipFill>
      <xdr:spPr>
        <a:xfrm>
          <a:off x="3257550" y="3752850"/>
          <a:ext cx="414564" cy="408467"/>
        </a:xfrm>
        <a:prstGeom prst="rect">
          <a:avLst/>
        </a:prstGeom>
      </xdr:spPr>
    </xdr:pic>
    <xdr:clientData/>
  </xdr:twoCellAnchor>
  <xdr:twoCellAnchor editAs="oneCell">
    <xdr:from>
      <xdr:col>4</xdr:col>
      <xdr:colOff>228600</xdr:colOff>
      <xdr:row>11</xdr:row>
      <xdr:rowOff>0</xdr:rowOff>
    </xdr:from>
    <xdr:to>
      <xdr:col>4</xdr:col>
      <xdr:colOff>643164</xdr:colOff>
      <xdr:row>13</xdr:row>
      <xdr:rowOff>27467</xdr:rowOff>
    </xdr:to>
    <xdr:pic>
      <xdr:nvPicPr>
        <xdr:cNvPr id="9" name="Image 8">
          <a:hlinkClick xmlns:r="http://schemas.openxmlformats.org/officeDocument/2006/relationships" r:id="rId6"/>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3"/>
        <a:stretch>
          <a:fillRect/>
        </a:stretch>
      </xdr:blipFill>
      <xdr:spPr>
        <a:xfrm>
          <a:off x="3276600" y="2019300"/>
          <a:ext cx="414564" cy="408467"/>
        </a:xfrm>
        <a:prstGeom prst="rect">
          <a:avLst/>
        </a:prstGeom>
      </xdr:spPr>
    </xdr:pic>
    <xdr:clientData/>
  </xdr:twoCellAnchor>
  <xdr:oneCellAnchor>
    <xdr:from>
      <xdr:col>9</xdr:col>
      <xdr:colOff>215900</xdr:colOff>
      <xdr:row>14</xdr:row>
      <xdr:rowOff>0</xdr:rowOff>
    </xdr:from>
    <xdr:ext cx="414564" cy="392592"/>
    <xdr:pic>
      <xdr:nvPicPr>
        <xdr:cNvPr id="3" name="Image 2">
          <a:hlinkClick xmlns:r="http://schemas.openxmlformats.org/officeDocument/2006/relationships" r:id="rId7"/>
          <a:extLst>
            <a:ext uri="{FF2B5EF4-FFF2-40B4-BE49-F238E27FC236}">
              <a16:creationId xmlns:a16="http://schemas.microsoft.com/office/drawing/2014/main" id="{9DCCD8B9-52BF-488B-8042-283EE657735F}"/>
            </a:ext>
          </a:extLst>
        </xdr:cNvPr>
        <xdr:cNvPicPr>
          <a:picLocks noChangeAspect="1"/>
        </xdr:cNvPicPr>
      </xdr:nvPicPr>
      <xdr:blipFill>
        <a:blip xmlns:r="http://schemas.openxmlformats.org/officeDocument/2006/relationships" r:embed="rId3"/>
        <a:stretch>
          <a:fillRect/>
        </a:stretch>
      </xdr:blipFill>
      <xdr:spPr>
        <a:xfrm>
          <a:off x="6692900" y="3232150"/>
          <a:ext cx="414564" cy="392592"/>
        </a:xfrm>
        <a:prstGeom prst="rect">
          <a:avLst/>
        </a:prstGeom>
      </xdr:spPr>
    </xdr:pic>
    <xdr:clientData/>
  </xdr:oneCellAnchor>
  <xdr:oneCellAnchor>
    <xdr:from>
      <xdr:col>9</xdr:col>
      <xdr:colOff>209550</xdr:colOff>
      <xdr:row>17</xdr:row>
      <xdr:rowOff>0</xdr:rowOff>
    </xdr:from>
    <xdr:ext cx="414564" cy="392592"/>
    <xdr:pic>
      <xdr:nvPicPr>
        <xdr:cNvPr id="4" name="Image 3">
          <a:hlinkClick xmlns:r="http://schemas.openxmlformats.org/officeDocument/2006/relationships" r:id="rId8"/>
          <a:extLst>
            <a:ext uri="{FF2B5EF4-FFF2-40B4-BE49-F238E27FC236}">
              <a16:creationId xmlns:a16="http://schemas.microsoft.com/office/drawing/2014/main" id="{FE53CB3B-971B-4B6D-8FB9-3113B854F26D}"/>
            </a:ext>
          </a:extLst>
        </xdr:cNvPr>
        <xdr:cNvPicPr>
          <a:picLocks noChangeAspect="1"/>
        </xdr:cNvPicPr>
      </xdr:nvPicPr>
      <xdr:blipFill>
        <a:blip xmlns:r="http://schemas.openxmlformats.org/officeDocument/2006/relationships" r:embed="rId3"/>
        <a:stretch>
          <a:fillRect/>
        </a:stretch>
      </xdr:blipFill>
      <xdr:spPr>
        <a:xfrm>
          <a:off x="6667500" y="3876675"/>
          <a:ext cx="414564" cy="39259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0</xdr:colOff>
      <xdr:row>5</xdr:row>
      <xdr:rowOff>38100</xdr:rowOff>
    </xdr:from>
    <xdr:to>
      <xdr:col>1</xdr:col>
      <xdr:colOff>257175</xdr:colOff>
      <xdr:row>5</xdr:row>
      <xdr:rowOff>190500</xdr:rowOff>
    </xdr:to>
    <xdr:sp macro="" textlink="">
      <xdr:nvSpPr>
        <xdr:cNvPr id="2" name="Flèche droite 1">
          <a:extLst>
            <a:ext uri="{FF2B5EF4-FFF2-40B4-BE49-F238E27FC236}">
              <a16:creationId xmlns:a16="http://schemas.microsoft.com/office/drawing/2014/main" id="{00000000-0008-0000-0100-000002000000}"/>
            </a:ext>
          </a:extLst>
        </xdr:cNvPr>
        <xdr:cNvSpPr/>
      </xdr:nvSpPr>
      <xdr:spPr>
        <a:xfrm>
          <a:off x="0" y="238125"/>
          <a:ext cx="257175" cy="152400"/>
        </a:xfrm>
        <a:prstGeom prst="rightArrow">
          <a:avLst/>
        </a:prstGeom>
        <a:solidFill>
          <a:schemeClr val="accent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31750</xdr:colOff>
      <xdr:row>10</xdr:row>
      <xdr:rowOff>57150</xdr:rowOff>
    </xdr:from>
    <xdr:to>
      <xdr:col>1</xdr:col>
      <xdr:colOff>288925</xdr:colOff>
      <xdr:row>10</xdr:row>
      <xdr:rowOff>209550</xdr:rowOff>
    </xdr:to>
    <xdr:sp macro="" textlink="">
      <xdr:nvSpPr>
        <xdr:cNvPr id="4" name="Flèche droite 3">
          <a:extLst>
            <a:ext uri="{FF2B5EF4-FFF2-40B4-BE49-F238E27FC236}">
              <a16:creationId xmlns:a16="http://schemas.microsoft.com/office/drawing/2014/main" id="{00000000-0008-0000-0100-000004000000}"/>
            </a:ext>
          </a:extLst>
        </xdr:cNvPr>
        <xdr:cNvSpPr/>
      </xdr:nvSpPr>
      <xdr:spPr>
        <a:xfrm>
          <a:off x="209550" y="2832100"/>
          <a:ext cx="257175" cy="152400"/>
        </a:xfrm>
        <a:prstGeom prst="rightArrow">
          <a:avLst/>
        </a:prstGeom>
        <a:solidFill>
          <a:schemeClr val="accent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0</xdr:colOff>
      <xdr:row>22</xdr:row>
      <xdr:rowOff>0</xdr:rowOff>
    </xdr:from>
    <xdr:to>
      <xdr:col>1</xdr:col>
      <xdr:colOff>257175</xdr:colOff>
      <xdr:row>22</xdr:row>
      <xdr:rowOff>152400</xdr:rowOff>
    </xdr:to>
    <xdr:sp macro="" textlink="">
      <xdr:nvSpPr>
        <xdr:cNvPr id="9" name="Flèche droite 8">
          <a:extLst>
            <a:ext uri="{FF2B5EF4-FFF2-40B4-BE49-F238E27FC236}">
              <a16:creationId xmlns:a16="http://schemas.microsoft.com/office/drawing/2014/main" id="{00000000-0008-0000-0100-000009000000}"/>
            </a:ext>
          </a:extLst>
        </xdr:cNvPr>
        <xdr:cNvSpPr/>
      </xdr:nvSpPr>
      <xdr:spPr>
        <a:xfrm>
          <a:off x="0" y="2209800"/>
          <a:ext cx="257175" cy="152400"/>
        </a:xfrm>
        <a:prstGeom prst="rightArrow">
          <a:avLst/>
        </a:prstGeom>
        <a:solidFill>
          <a:schemeClr val="accent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0</xdr:col>
      <xdr:colOff>0</xdr:colOff>
      <xdr:row>0</xdr:row>
      <xdr:rowOff>190500</xdr:rowOff>
    </xdr:from>
    <xdr:to>
      <xdr:col>2</xdr:col>
      <xdr:colOff>1471470</xdr:colOff>
      <xdr:row>3</xdr:row>
      <xdr:rowOff>69075</xdr:rowOff>
    </xdr:to>
    <xdr:pic>
      <xdr:nvPicPr>
        <xdr:cNvPr id="11" name="Image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1"/>
        <a:stretch>
          <a:fillRect/>
        </a:stretch>
      </xdr:blipFill>
      <xdr:spPr>
        <a:xfrm>
          <a:off x="0" y="190500"/>
          <a:ext cx="1957245" cy="612000"/>
        </a:xfrm>
        <a:prstGeom prst="rect">
          <a:avLst/>
        </a:prstGeom>
        <a:ln>
          <a:noFill/>
        </a:ln>
      </xdr:spPr>
    </xdr:pic>
    <xdr:clientData/>
  </xdr:twoCellAnchor>
  <xdr:twoCellAnchor>
    <xdr:from>
      <xdr:col>1</xdr:col>
      <xdr:colOff>6350</xdr:colOff>
      <xdr:row>12</xdr:row>
      <xdr:rowOff>57150</xdr:rowOff>
    </xdr:from>
    <xdr:to>
      <xdr:col>1</xdr:col>
      <xdr:colOff>263525</xdr:colOff>
      <xdr:row>12</xdr:row>
      <xdr:rowOff>209550</xdr:rowOff>
    </xdr:to>
    <xdr:sp macro="" textlink="">
      <xdr:nvSpPr>
        <xdr:cNvPr id="12" name="Flèche droite 11">
          <a:extLst>
            <a:ext uri="{FF2B5EF4-FFF2-40B4-BE49-F238E27FC236}">
              <a16:creationId xmlns:a16="http://schemas.microsoft.com/office/drawing/2014/main" id="{00000000-0008-0000-0100-00000C000000}"/>
            </a:ext>
          </a:extLst>
        </xdr:cNvPr>
        <xdr:cNvSpPr/>
      </xdr:nvSpPr>
      <xdr:spPr>
        <a:xfrm>
          <a:off x="184150" y="3340100"/>
          <a:ext cx="257175" cy="152400"/>
        </a:xfrm>
        <a:prstGeom prst="rightArrow">
          <a:avLst/>
        </a:prstGeom>
        <a:solidFill>
          <a:schemeClr val="accent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19050</xdr:colOff>
      <xdr:row>14</xdr:row>
      <xdr:rowOff>63500</xdr:rowOff>
    </xdr:from>
    <xdr:to>
      <xdr:col>1</xdr:col>
      <xdr:colOff>276225</xdr:colOff>
      <xdr:row>14</xdr:row>
      <xdr:rowOff>215900</xdr:rowOff>
    </xdr:to>
    <xdr:sp macro="" textlink="">
      <xdr:nvSpPr>
        <xdr:cNvPr id="13" name="Flèche droite 12">
          <a:extLst>
            <a:ext uri="{FF2B5EF4-FFF2-40B4-BE49-F238E27FC236}">
              <a16:creationId xmlns:a16="http://schemas.microsoft.com/office/drawing/2014/main" id="{00000000-0008-0000-0100-00000D000000}"/>
            </a:ext>
          </a:extLst>
        </xdr:cNvPr>
        <xdr:cNvSpPr/>
      </xdr:nvSpPr>
      <xdr:spPr>
        <a:xfrm>
          <a:off x="196850" y="3854450"/>
          <a:ext cx="257175" cy="152400"/>
        </a:xfrm>
        <a:prstGeom prst="rightArrow">
          <a:avLst/>
        </a:prstGeom>
        <a:solidFill>
          <a:schemeClr val="accent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12700</xdr:colOff>
      <xdr:row>16</xdr:row>
      <xdr:rowOff>44450</xdr:rowOff>
    </xdr:from>
    <xdr:to>
      <xdr:col>1</xdr:col>
      <xdr:colOff>269875</xdr:colOff>
      <xdr:row>16</xdr:row>
      <xdr:rowOff>196850</xdr:rowOff>
    </xdr:to>
    <xdr:sp macro="" textlink="">
      <xdr:nvSpPr>
        <xdr:cNvPr id="3" name="Flèche droite 12">
          <a:extLst>
            <a:ext uri="{FF2B5EF4-FFF2-40B4-BE49-F238E27FC236}">
              <a16:creationId xmlns:a16="http://schemas.microsoft.com/office/drawing/2014/main" id="{EA84DAC5-3449-4B91-B860-0A71E526E010}"/>
            </a:ext>
          </a:extLst>
        </xdr:cNvPr>
        <xdr:cNvSpPr/>
      </xdr:nvSpPr>
      <xdr:spPr>
        <a:xfrm>
          <a:off x="190500" y="4343400"/>
          <a:ext cx="257175" cy="152400"/>
        </a:xfrm>
        <a:prstGeom prst="rightArrow">
          <a:avLst/>
        </a:prstGeom>
        <a:solidFill>
          <a:schemeClr val="accent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4</xdr:col>
      <xdr:colOff>2867024</xdr:colOff>
      <xdr:row>0</xdr:row>
      <xdr:rowOff>130176</xdr:rowOff>
    </xdr:from>
    <xdr:to>
      <xdr:col>5</xdr:col>
      <xdr:colOff>31824</xdr:colOff>
      <xdr:row>3</xdr:row>
      <xdr:rowOff>32605</xdr:rowOff>
    </xdr:to>
    <xdr:pic>
      <xdr:nvPicPr>
        <xdr:cNvPr id="5" name="Image 4">
          <a:hlinkClick xmlns:r="http://schemas.openxmlformats.org/officeDocument/2006/relationships" r:id="rId2"/>
          <a:extLst>
            <a:ext uri="{FF2B5EF4-FFF2-40B4-BE49-F238E27FC236}">
              <a16:creationId xmlns:a16="http://schemas.microsoft.com/office/drawing/2014/main" id="{31FC14CF-EFDA-43E6-B39F-8D9B93757D45}"/>
            </a:ext>
          </a:extLst>
        </xdr:cNvPr>
        <xdr:cNvPicPr>
          <a:picLocks noChangeAspect="1"/>
        </xdr:cNvPicPr>
      </xdr:nvPicPr>
      <xdr:blipFill>
        <a:blip xmlns:r="http://schemas.openxmlformats.org/officeDocument/2006/relationships" r:embed="rId3"/>
        <a:stretch>
          <a:fillRect/>
        </a:stretch>
      </xdr:blipFill>
      <xdr:spPr>
        <a:xfrm>
          <a:off x="8340724" y="130176"/>
          <a:ext cx="619200" cy="6263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291352</xdr:colOff>
      <xdr:row>0</xdr:row>
      <xdr:rowOff>175558</xdr:rowOff>
    </xdr:from>
    <xdr:to>
      <xdr:col>1</xdr:col>
      <xdr:colOff>1841445</xdr:colOff>
      <xdr:row>2</xdr:row>
      <xdr:rowOff>41852</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1352" y="175558"/>
          <a:ext cx="1841446" cy="576000"/>
        </a:xfrm>
        <a:prstGeom prst="rect">
          <a:avLst/>
        </a:prstGeom>
      </xdr:spPr>
    </xdr:pic>
    <xdr:clientData/>
  </xdr:twoCellAnchor>
  <xdr:twoCellAnchor editAs="oneCell">
    <xdr:from>
      <xdr:col>8</xdr:col>
      <xdr:colOff>91139</xdr:colOff>
      <xdr:row>0</xdr:row>
      <xdr:rowOff>156881</xdr:rowOff>
    </xdr:from>
    <xdr:to>
      <xdr:col>8</xdr:col>
      <xdr:colOff>711771</xdr:colOff>
      <xdr:row>2</xdr:row>
      <xdr:rowOff>87705</xdr:rowOff>
    </xdr:to>
    <xdr:pic>
      <xdr:nvPicPr>
        <xdr:cNvPr id="5" name="Image 4">
          <a:hlinkClick xmlns:r="http://schemas.openxmlformats.org/officeDocument/2006/relationships" r:id="rId2"/>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3"/>
        <a:stretch>
          <a:fillRect/>
        </a:stretch>
      </xdr:blipFill>
      <xdr:spPr>
        <a:xfrm>
          <a:off x="11745257" y="156881"/>
          <a:ext cx="620632" cy="648000"/>
        </a:xfrm>
        <a:prstGeom prst="rect">
          <a:avLst/>
        </a:prstGeom>
      </xdr:spPr>
    </xdr:pic>
    <xdr:clientData/>
  </xdr:twoCellAnchor>
  <xdr:twoCellAnchor editAs="oneCell">
    <xdr:from>
      <xdr:col>7</xdr:col>
      <xdr:colOff>800100</xdr:colOff>
      <xdr:row>141</xdr:row>
      <xdr:rowOff>19050</xdr:rowOff>
    </xdr:from>
    <xdr:to>
      <xdr:col>7</xdr:col>
      <xdr:colOff>1087795</xdr:colOff>
      <xdr:row>141</xdr:row>
      <xdr:rowOff>304801</xdr:rowOff>
    </xdr:to>
    <xdr:pic>
      <xdr:nvPicPr>
        <xdr:cNvPr id="3" name="Image 2">
          <a:hlinkClick xmlns:r="http://schemas.openxmlformats.org/officeDocument/2006/relationships" r:id="rId4"/>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5"/>
        <a:stretch>
          <a:fillRect/>
        </a:stretch>
      </xdr:blipFill>
      <xdr:spPr>
        <a:xfrm>
          <a:off x="11210925" y="39166800"/>
          <a:ext cx="287695" cy="285751"/>
        </a:xfrm>
        <a:prstGeom prst="rect">
          <a:avLst/>
        </a:prstGeom>
      </xdr:spPr>
    </xdr:pic>
    <xdr:clientData/>
  </xdr:twoCellAnchor>
  <xdr:twoCellAnchor editAs="oneCell">
    <xdr:from>
      <xdr:col>7</xdr:col>
      <xdr:colOff>800100</xdr:colOff>
      <xdr:row>139</xdr:row>
      <xdr:rowOff>28575</xdr:rowOff>
    </xdr:from>
    <xdr:to>
      <xdr:col>7</xdr:col>
      <xdr:colOff>1087794</xdr:colOff>
      <xdr:row>139</xdr:row>
      <xdr:rowOff>314325</xdr:rowOff>
    </xdr:to>
    <xdr:pic>
      <xdr:nvPicPr>
        <xdr:cNvPr id="11" name="Image 10">
          <a:hlinkClick xmlns:r="http://schemas.openxmlformats.org/officeDocument/2006/relationships" r:id="rId6"/>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5"/>
        <a:stretch>
          <a:fillRect/>
        </a:stretch>
      </xdr:blipFill>
      <xdr:spPr>
        <a:xfrm>
          <a:off x="11210925" y="38528625"/>
          <a:ext cx="287694" cy="2857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314326</xdr:colOff>
      <xdr:row>0</xdr:row>
      <xdr:rowOff>38100</xdr:rowOff>
    </xdr:from>
    <xdr:to>
      <xdr:col>3</xdr:col>
      <xdr:colOff>935461</xdr:colOff>
      <xdr:row>2</xdr:row>
      <xdr:rowOff>154800</xdr:rowOff>
    </xdr:to>
    <xdr:pic>
      <xdr:nvPicPr>
        <xdr:cNvPr id="4" name="Image 3">
          <a:hlinkClick xmlns:r="http://schemas.openxmlformats.org/officeDocument/2006/relationships" r:id="rId1"/>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a:stretch>
          <a:fillRect/>
        </a:stretch>
      </xdr:blipFill>
      <xdr:spPr>
        <a:xfrm>
          <a:off x="7934326" y="38100"/>
          <a:ext cx="621135" cy="612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76201</xdr:colOff>
      <xdr:row>0</xdr:row>
      <xdr:rowOff>101600</xdr:rowOff>
    </xdr:from>
    <xdr:to>
      <xdr:col>1</xdr:col>
      <xdr:colOff>1458233</xdr:colOff>
      <xdr:row>1</xdr:row>
      <xdr:rowOff>349450</xdr:rowOff>
    </xdr:to>
    <xdr:pic>
      <xdr:nvPicPr>
        <xdr:cNvPr id="2" name="Image 1">
          <a:extLst>
            <a:ext uri="{FF2B5EF4-FFF2-40B4-BE49-F238E27FC236}">
              <a16:creationId xmlns:a16="http://schemas.microsoft.com/office/drawing/2014/main" id="{C12C621F-79E5-4312-B205-F40CB5059A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1" y="101600"/>
          <a:ext cx="1382032" cy="432000"/>
        </a:xfrm>
        <a:prstGeom prst="rect">
          <a:avLst/>
        </a:prstGeom>
      </xdr:spPr>
    </xdr:pic>
    <xdr:clientData/>
  </xdr:twoCellAnchor>
  <xdr:twoCellAnchor editAs="oneCell">
    <xdr:from>
      <xdr:col>4</xdr:col>
      <xdr:colOff>355600</xdr:colOff>
      <xdr:row>1</xdr:row>
      <xdr:rowOff>58954</xdr:rowOff>
    </xdr:from>
    <xdr:to>
      <xdr:col>4</xdr:col>
      <xdr:colOff>876300</xdr:colOff>
      <xdr:row>1</xdr:row>
      <xdr:rowOff>567812</xdr:rowOff>
    </xdr:to>
    <xdr:pic>
      <xdr:nvPicPr>
        <xdr:cNvPr id="3" name="Image 2">
          <a:hlinkClick xmlns:r="http://schemas.openxmlformats.org/officeDocument/2006/relationships" r:id="rId2"/>
          <a:extLst>
            <a:ext uri="{FF2B5EF4-FFF2-40B4-BE49-F238E27FC236}">
              <a16:creationId xmlns:a16="http://schemas.microsoft.com/office/drawing/2014/main" id="{CE6295E1-7BB7-498F-AA2D-80DF6D92C576}"/>
            </a:ext>
          </a:extLst>
        </xdr:cNvPr>
        <xdr:cNvPicPr>
          <a:picLocks noChangeAspect="1"/>
        </xdr:cNvPicPr>
      </xdr:nvPicPr>
      <xdr:blipFill>
        <a:blip xmlns:r="http://schemas.openxmlformats.org/officeDocument/2006/relationships" r:embed="rId3"/>
        <a:stretch>
          <a:fillRect/>
        </a:stretch>
      </xdr:blipFill>
      <xdr:spPr>
        <a:xfrm>
          <a:off x="7194550" y="243104"/>
          <a:ext cx="520700" cy="50885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1320800</xdr:colOff>
      <xdr:row>0</xdr:row>
      <xdr:rowOff>292101</xdr:rowOff>
    </xdr:from>
    <xdr:to>
      <xdr:col>8</xdr:col>
      <xdr:colOff>34500</xdr:colOff>
      <xdr:row>3</xdr:row>
      <xdr:rowOff>38101</xdr:rowOff>
    </xdr:to>
    <xdr:pic>
      <xdr:nvPicPr>
        <xdr:cNvPr id="3" name="Image 2">
          <a:hlinkClick xmlns:r="http://schemas.openxmlformats.org/officeDocument/2006/relationships" r:id="rId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15138400" y="292101"/>
          <a:ext cx="618700" cy="609600"/>
        </a:xfrm>
        <a:prstGeom prst="rect">
          <a:avLst/>
        </a:prstGeom>
      </xdr:spPr>
    </xdr:pic>
    <xdr:clientData/>
  </xdr:twoCellAnchor>
  <xdr:twoCellAnchor editAs="oneCell">
    <xdr:from>
      <xdr:col>0</xdr:col>
      <xdr:colOff>0</xdr:colOff>
      <xdr:row>0</xdr:row>
      <xdr:rowOff>266699</xdr:rowOff>
    </xdr:from>
    <xdr:to>
      <xdr:col>1</xdr:col>
      <xdr:colOff>1613558</xdr:colOff>
      <xdr:row>3</xdr:row>
      <xdr:rowOff>51099</xdr:rowOff>
    </xdr:to>
    <xdr:pic>
      <xdr:nvPicPr>
        <xdr:cNvPr id="2" name="Imag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266699"/>
          <a:ext cx="2058058" cy="648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685800</xdr:colOff>
      <xdr:row>9</xdr:row>
      <xdr:rowOff>155575</xdr:rowOff>
    </xdr:from>
    <xdr:to>
      <xdr:col>9</xdr:col>
      <xdr:colOff>581025</xdr:colOff>
      <xdr:row>25</xdr:row>
      <xdr:rowOff>79375</xdr:rowOff>
    </xdr:to>
    <xdr:sp macro="" textlink="">
      <xdr:nvSpPr>
        <xdr:cNvPr id="4" name="Zone de texte 8215">
          <a:extLst>
            <a:ext uri="{FF2B5EF4-FFF2-40B4-BE49-F238E27FC236}">
              <a16:creationId xmlns:a16="http://schemas.microsoft.com/office/drawing/2014/main" id="{BF12870B-DEE3-4DAD-A462-BA0B34959CD0}"/>
            </a:ext>
          </a:extLst>
        </xdr:cNvPr>
        <xdr:cNvSpPr txBox="1">
          <a:spLocks noChangeArrowheads="1"/>
        </xdr:cNvSpPr>
      </xdr:nvSpPr>
      <xdr:spPr bwMode="auto">
        <a:xfrm>
          <a:off x="4171950" y="2270125"/>
          <a:ext cx="2943225" cy="2870200"/>
        </a:xfrm>
        <a:prstGeom prst="rect">
          <a:avLst/>
        </a:prstGeom>
        <a:solidFill>
          <a:srgbClr val="FFFFFF"/>
        </a:solidFill>
        <a:ln w="28575">
          <a:solidFill>
            <a:srgbClr val="8D1F4E"/>
          </a:solidFill>
          <a:miter lim="800000"/>
          <a:headEnd/>
          <a:tailEnd/>
        </a:ln>
      </xdr:spPr>
      <xdr:txBody>
        <a:bodyPr vertOverflow="clip" wrap="square" lIns="91440" tIns="45720" rIns="91440" bIns="45720" anchor="t" upright="1"/>
        <a:lstStyle/>
        <a:p>
          <a:pPr algn="l" rtl="0">
            <a:defRPr sz="1000"/>
          </a:pPr>
          <a:r>
            <a:rPr lang="fr-FR" sz="1100" b="0" i="1" u="none" strike="noStrike" baseline="0">
              <a:solidFill>
                <a:srgbClr val="000000"/>
              </a:solidFill>
              <a:latin typeface="Calibri"/>
              <a:cs typeface="Calibri"/>
            </a:rPr>
            <a:t>Idéalement, ce repérage s’effectue en amont au moyen :</a:t>
          </a:r>
          <a:endParaRPr lang="fr-FR" sz="1100" b="0" i="0" u="none" strike="noStrike" baseline="0">
            <a:solidFill>
              <a:srgbClr val="000000"/>
            </a:solidFill>
            <a:latin typeface="Calibri"/>
            <a:cs typeface="Calibri"/>
          </a:endParaRPr>
        </a:p>
        <a:p>
          <a:pPr algn="l" rtl="0">
            <a:defRPr sz="1000"/>
          </a:pPr>
          <a:r>
            <a:rPr lang="fr-FR" sz="1100" b="0" i="0" u="none" strike="noStrike" baseline="0">
              <a:solidFill>
                <a:srgbClr val="A6CE39"/>
              </a:solidFill>
              <a:latin typeface="Symbol"/>
            </a:rPr>
            <a:t>·</a:t>
          </a:r>
          <a:r>
            <a:rPr lang="fr-FR" sz="700" b="0" i="0" u="none" strike="noStrike" baseline="0">
              <a:solidFill>
                <a:srgbClr val="A6CE39"/>
              </a:solidFill>
              <a:latin typeface="Times New Roman"/>
              <a:cs typeface="Times New Roman"/>
            </a:rPr>
            <a:t>         </a:t>
          </a:r>
          <a:r>
            <a:rPr lang="fr-FR" sz="1100" b="0" i="1" u="none" strike="noStrike" baseline="0">
              <a:solidFill>
                <a:srgbClr val="000000"/>
              </a:solidFill>
              <a:latin typeface="Calibri"/>
              <a:cs typeface="Calibri"/>
            </a:rPr>
            <a:t>D’échanges avec un référent de parcours, qui pourra signaler une reconnaissance de handicap ou des difficultés à prendre en compte</a:t>
          </a:r>
          <a:endParaRPr lang="fr-FR" sz="1100" b="0" i="0" u="none" strike="noStrike" baseline="0">
            <a:solidFill>
              <a:srgbClr val="000000"/>
            </a:solidFill>
            <a:latin typeface="Calibri"/>
            <a:cs typeface="Calibri"/>
          </a:endParaRPr>
        </a:p>
        <a:p>
          <a:pPr algn="l" rtl="0">
            <a:defRPr sz="1000"/>
          </a:pPr>
          <a:r>
            <a:rPr lang="fr-FR" sz="1100" b="0" i="0" u="none" strike="noStrike" baseline="0">
              <a:solidFill>
                <a:srgbClr val="A6CE39"/>
              </a:solidFill>
              <a:latin typeface="Symbol"/>
            </a:rPr>
            <a:t>·</a:t>
          </a:r>
          <a:r>
            <a:rPr lang="fr-FR" sz="700" b="0" i="0" u="none" strike="noStrike" baseline="0">
              <a:solidFill>
                <a:srgbClr val="A6CE39"/>
              </a:solidFill>
              <a:latin typeface="Times New Roman"/>
              <a:cs typeface="Times New Roman"/>
            </a:rPr>
            <a:t>         </a:t>
          </a:r>
          <a:r>
            <a:rPr lang="fr-FR" sz="1100" b="0" i="1" u="none" strike="noStrike" baseline="0">
              <a:solidFill>
                <a:srgbClr val="000000"/>
              </a:solidFill>
              <a:latin typeface="Calibri"/>
              <a:cs typeface="Calibri"/>
            </a:rPr>
            <a:t>Du formulaire - entretien d’accueil avec la personne</a:t>
          </a:r>
          <a:endParaRPr lang="fr-FR" sz="1100" b="0" i="0" u="none" strike="noStrike" baseline="0">
            <a:solidFill>
              <a:srgbClr val="000000"/>
            </a:solidFill>
            <a:latin typeface="Calibri"/>
            <a:cs typeface="Calibri"/>
          </a:endParaRPr>
        </a:p>
        <a:p>
          <a:pPr algn="l" rtl="0">
            <a:defRPr sz="1000"/>
          </a:pPr>
          <a:r>
            <a:rPr lang="fr-FR" sz="1100" b="0" i="0" u="none" strike="noStrike" baseline="0">
              <a:solidFill>
                <a:srgbClr val="A6CE39"/>
              </a:solidFill>
              <a:latin typeface="Symbol"/>
            </a:rPr>
            <a:t>·</a:t>
          </a:r>
          <a:r>
            <a:rPr lang="fr-FR" sz="700" b="0" i="0" u="none" strike="noStrike" baseline="0">
              <a:solidFill>
                <a:srgbClr val="A6CE39"/>
              </a:solidFill>
              <a:latin typeface="Times New Roman"/>
              <a:cs typeface="Times New Roman"/>
            </a:rPr>
            <a:t>         </a:t>
          </a:r>
          <a:r>
            <a:rPr lang="fr-FR" sz="1100" b="0" i="1" u="none" strike="noStrike" baseline="0">
              <a:solidFill>
                <a:srgbClr val="000000"/>
              </a:solidFill>
              <a:latin typeface="Calibri"/>
              <a:cs typeface="Calibri"/>
            </a:rPr>
            <a:t>De l’exploration du parcours antérieur (questionnement sur son histoire scolaire, les éventuelles ruptures de parcours voire les problèmes de compatibilité emploi-handicap, réalisation de prestations spécialisées, …)</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 </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Il peut aussi intervenir en cours de parcours : expression de la personne, résultats à des tests, difficultés, échecs repérés…</a:t>
          </a:r>
          <a:endParaRPr lang="fr-FR" sz="1100" b="0" i="0" u="none" strike="noStrike" baseline="0">
            <a:solidFill>
              <a:srgbClr val="000000"/>
            </a:solidFill>
            <a:latin typeface="Calibri"/>
            <a:cs typeface="Calibri"/>
          </a:endParaRPr>
        </a:p>
        <a:p>
          <a:pPr algn="l" rtl="0">
            <a:defRPr sz="1000"/>
          </a:pPr>
          <a:r>
            <a:rPr lang="fr-FR" sz="1200" b="0" i="1" u="none" strike="noStrike" baseline="0">
              <a:solidFill>
                <a:srgbClr val="000000"/>
              </a:solidFill>
              <a:latin typeface="Times New Roman"/>
              <a:cs typeface="Times New Roman"/>
            </a:rPr>
            <a:t> </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 </a:t>
          </a:r>
        </a:p>
      </xdr:txBody>
    </xdr:sp>
    <xdr:clientData/>
  </xdr:twoCellAnchor>
  <xdr:twoCellAnchor>
    <xdr:from>
      <xdr:col>1</xdr:col>
      <xdr:colOff>38100</xdr:colOff>
      <xdr:row>14</xdr:row>
      <xdr:rowOff>155575</xdr:rowOff>
    </xdr:from>
    <xdr:to>
      <xdr:col>4</xdr:col>
      <xdr:colOff>771525</xdr:colOff>
      <xdr:row>34</xdr:row>
      <xdr:rowOff>38100</xdr:rowOff>
    </xdr:to>
    <xdr:sp macro="" textlink="">
      <xdr:nvSpPr>
        <xdr:cNvPr id="5" name="Zone de texte 16580">
          <a:extLst>
            <a:ext uri="{FF2B5EF4-FFF2-40B4-BE49-F238E27FC236}">
              <a16:creationId xmlns:a16="http://schemas.microsoft.com/office/drawing/2014/main" id="{67449002-6126-407B-91ED-75E043DF54DE}"/>
            </a:ext>
          </a:extLst>
        </xdr:cNvPr>
        <xdr:cNvSpPr txBox="1">
          <a:spLocks noChangeArrowheads="1"/>
        </xdr:cNvSpPr>
      </xdr:nvSpPr>
      <xdr:spPr bwMode="auto">
        <a:xfrm>
          <a:off x="438150" y="3190875"/>
          <a:ext cx="3019425" cy="3565525"/>
        </a:xfrm>
        <a:prstGeom prst="rect">
          <a:avLst/>
        </a:prstGeom>
        <a:solidFill>
          <a:srgbClr val="FFFFFF"/>
        </a:solidFill>
        <a:ln w="28575">
          <a:solidFill>
            <a:srgbClr val="92D050"/>
          </a:solidFill>
          <a:miter lim="800000"/>
          <a:headEnd/>
          <a:tailEnd/>
        </a:ln>
      </xdr:spPr>
      <xdr:txBody>
        <a:bodyPr vertOverflow="clip" wrap="square" lIns="91440" tIns="45720" rIns="91440" bIns="45720" anchor="t" upright="1"/>
        <a:lstStyle/>
        <a:p>
          <a:pPr algn="l" rtl="0">
            <a:defRPr sz="1000"/>
          </a:pPr>
          <a:r>
            <a:rPr lang="fr-FR" sz="1100" b="0" i="1" u="none" strike="noStrike" baseline="0">
              <a:solidFill>
                <a:srgbClr val="000000"/>
              </a:solidFill>
              <a:latin typeface="Calibri"/>
              <a:cs typeface="Calibri"/>
            </a:rPr>
            <a:t>L’évaluation d’une situation de handicap repose sur l’analyse croisée entre un environnement de formation (contexte, attendus, contenus, rythmes…) et une personne dont certaines capacités sont altérées.</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Il s’agit ici d’identifier les compétences à associer pour mener à bien cette analyse :</a:t>
          </a:r>
          <a:endParaRPr lang="fr-FR" sz="1100" b="0" i="0" u="none" strike="noStrike" baseline="0">
            <a:solidFill>
              <a:srgbClr val="000000"/>
            </a:solidFill>
            <a:latin typeface="Calibri"/>
            <a:cs typeface="Calibri"/>
          </a:endParaRPr>
        </a:p>
        <a:p>
          <a:pPr algn="l" rtl="0">
            <a:defRPr sz="1000"/>
          </a:pPr>
          <a:r>
            <a:rPr lang="fr-FR" sz="1100" b="0" i="0" u="none" strike="noStrike" baseline="0">
              <a:solidFill>
                <a:srgbClr val="70AD47"/>
              </a:solidFill>
              <a:latin typeface="Symbol"/>
            </a:rPr>
            <a:t>·</a:t>
          </a:r>
          <a:r>
            <a:rPr lang="fr-FR" sz="700" b="0" i="0" u="none" strike="noStrike" baseline="0">
              <a:solidFill>
                <a:srgbClr val="70AD47"/>
              </a:solidFill>
              <a:latin typeface="Times New Roman"/>
              <a:cs typeface="Times New Roman"/>
            </a:rPr>
            <a:t>  </a:t>
          </a:r>
          <a:r>
            <a:rPr lang="fr-FR" sz="1100" b="0" i="1" u="none" strike="noStrike" baseline="0">
              <a:solidFill>
                <a:srgbClr val="000000"/>
              </a:solidFill>
              <a:latin typeface="Calibri"/>
              <a:cs typeface="Calibri"/>
            </a:rPr>
            <a:t>Expertise de l’OF/CFA qui connait les attendus de la formation, le contexte, les outils, méthodes… utilisés</a:t>
          </a:r>
          <a:endParaRPr lang="fr-FR" sz="1100" b="0" i="0" u="none" strike="noStrike" baseline="0">
            <a:solidFill>
              <a:srgbClr val="000000"/>
            </a:solidFill>
            <a:latin typeface="Calibri"/>
            <a:cs typeface="Calibri"/>
          </a:endParaRPr>
        </a:p>
        <a:p>
          <a:pPr algn="l" rtl="0">
            <a:defRPr sz="1000"/>
          </a:pPr>
          <a:r>
            <a:rPr lang="fr-FR" sz="1100" b="0" i="0" u="none" strike="noStrike" baseline="0">
              <a:solidFill>
                <a:srgbClr val="70AD47"/>
              </a:solidFill>
              <a:latin typeface="Symbol"/>
            </a:rPr>
            <a:t>·</a:t>
          </a:r>
          <a:r>
            <a:rPr lang="fr-FR" sz="700" b="0" i="0" u="none" strike="noStrike" baseline="0">
              <a:solidFill>
                <a:srgbClr val="70AD47"/>
              </a:solidFill>
              <a:latin typeface="Times New Roman"/>
              <a:cs typeface="Times New Roman"/>
            </a:rPr>
            <a:t>  </a:t>
          </a:r>
          <a:r>
            <a:rPr lang="fr-FR" sz="1100" b="0" i="1" u="none" strike="noStrike" baseline="0">
              <a:solidFill>
                <a:srgbClr val="000000"/>
              </a:solidFill>
              <a:latin typeface="Calibri"/>
              <a:cs typeface="Calibri"/>
            </a:rPr>
            <a:t>Expertise de l’entreprise qui propose une mise en pratique des apprentissages dans un contexte différent de celui de l’OF</a:t>
          </a:r>
          <a:endParaRPr lang="fr-FR" sz="1100" b="0" i="0" u="none" strike="noStrike" baseline="0">
            <a:solidFill>
              <a:srgbClr val="000000"/>
            </a:solidFill>
            <a:latin typeface="Calibri"/>
            <a:cs typeface="Calibri"/>
          </a:endParaRPr>
        </a:p>
        <a:p>
          <a:pPr algn="l" rtl="0">
            <a:defRPr sz="1000"/>
          </a:pPr>
          <a:r>
            <a:rPr lang="fr-FR" sz="1100" b="0" i="0" u="none" strike="noStrike" baseline="0">
              <a:solidFill>
                <a:srgbClr val="70AD47"/>
              </a:solidFill>
              <a:latin typeface="Symbol"/>
            </a:rPr>
            <a:t>·</a:t>
          </a:r>
          <a:r>
            <a:rPr lang="fr-FR" sz="700" b="0" i="0" u="none" strike="noStrike" baseline="0">
              <a:solidFill>
                <a:srgbClr val="70AD47"/>
              </a:solidFill>
              <a:latin typeface="Times New Roman"/>
              <a:cs typeface="Times New Roman"/>
            </a:rPr>
            <a:t>  </a:t>
          </a:r>
          <a:r>
            <a:rPr lang="fr-FR" sz="1100" b="0" i="1" u="none" strike="noStrike" baseline="0">
              <a:solidFill>
                <a:srgbClr val="000000"/>
              </a:solidFill>
              <a:latin typeface="Calibri"/>
              <a:cs typeface="Calibri"/>
            </a:rPr>
            <a:t>Expertise du référent de parcours qui a aidé la personne à construire son projet</a:t>
          </a:r>
          <a:endParaRPr lang="fr-FR" sz="1100" b="0" i="0" u="none" strike="noStrike" baseline="0">
            <a:solidFill>
              <a:srgbClr val="000000"/>
            </a:solidFill>
            <a:latin typeface="Calibri"/>
            <a:cs typeface="Calibri"/>
          </a:endParaRPr>
        </a:p>
        <a:p>
          <a:pPr algn="l" rtl="0">
            <a:defRPr sz="1000"/>
          </a:pPr>
          <a:r>
            <a:rPr lang="fr-FR" sz="1100" b="0" i="0" u="none" strike="noStrike" baseline="0">
              <a:solidFill>
                <a:srgbClr val="70AD47"/>
              </a:solidFill>
              <a:latin typeface="Symbol"/>
            </a:rPr>
            <a:t>·</a:t>
          </a:r>
          <a:r>
            <a:rPr lang="fr-FR" sz="700" b="0" i="0" u="none" strike="noStrike" baseline="0">
              <a:solidFill>
                <a:srgbClr val="70AD47"/>
              </a:solidFill>
              <a:latin typeface="Times New Roman"/>
              <a:cs typeface="Times New Roman"/>
            </a:rPr>
            <a:t>   </a:t>
          </a:r>
          <a:r>
            <a:rPr lang="fr-FR" sz="1100" b="0" i="1" u="none" strike="noStrike" baseline="0">
              <a:solidFill>
                <a:srgbClr val="000000"/>
              </a:solidFill>
              <a:latin typeface="Calibri"/>
              <a:cs typeface="Calibri"/>
            </a:rPr>
            <a:t>Expertise de la personne ou de son entourage, qui peut apporter un éclairage sur les répercutions au quotidien ou dans son parcours de ses limitations et a pu expérimenter des compensations</a:t>
          </a:r>
          <a:endParaRPr lang="fr-FR" sz="1100" b="0" i="0" u="none" strike="noStrike" baseline="0">
            <a:solidFill>
              <a:srgbClr val="000000"/>
            </a:solidFill>
            <a:latin typeface="Calibri"/>
            <a:cs typeface="Calibri"/>
          </a:endParaRPr>
        </a:p>
        <a:p>
          <a:pPr algn="l" rtl="0">
            <a:defRPr sz="1000"/>
          </a:pPr>
          <a:r>
            <a:rPr lang="fr-FR" sz="1100" b="0" i="0" u="none" strike="noStrike" baseline="0">
              <a:solidFill>
                <a:srgbClr val="70AD47"/>
              </a:solidFill>
              <a:latin typeface="Symbol"/>
            </a:rPr>
            <a:t>·</a:t>
          </a:r>
          <a:r>
            <a:rPr lang="fr-FR" sz="700" b="0" i="0" u="none" strike="noStrike" baseline="0">
              <a:solidFill>
                <a:srgbClr val="70AD47"/>
              </a:solidFill>
              <a:latin typeface="Times New Roman"/>
              <a:cs typeface="Times New Roman"/>
            </a:rPr>
            <a:t>  </a:t>
          </a:r>
          <a:r>
            <a:rPr lang="fr-FR" sz="1100" b="0" i="1" u="none" strike="noStrike" baseline="0">
              <a:solidFill>
                <a:srgbClr val="000000"/>
              </a:solidFill>
              <a:latin typeface="Calibri"/>
              <a:cs typeface="Calibri"/>
            </a:rPr>
            <a:t>Expertise d’un acteur spécialisé sur le champ du handicap concerné </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 (…)</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 </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 </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Lorsque le candidat a pris contact de sa propre initiative avec votre centre, le questionnement d’une éventuelle structure intervenant en soutien de ses démarches peut permettre d’identifier un référent, qui a pu accompagner la personne dans son parcours vers l’emploi, en prenant en compte la dimension handicap</a:t>
          </a:r>
        </a:p>
      </xdr:txBody>
    </xdr:sp>
    <xdr:clientData/>
  </xdr:twoCellAnchor>
  <xdr:twoCellAnchor>
    <xdr:from>
      <xdr:col>5</xdr:col>
      <xdr:colOff>695325</xdr:colOff>
      <xdr:row>30</xdr:row>
      <xdr:rowOff>82550</xdr:rowOff>
    </xdr:from>
    <xdr:to>
      <xdr:col>9</xdr:col>
      <xdr:colOff>571500</xdr:colOff>
      <xdr:row>43</xdr:row>
      <xdr:rowOff>101600</xdr:rowOff>
    </xdr:to>
    <xdr:sp macro="" textlink="">
      <xdr:nvSpPr>
        <xdr:cNvPr id="6" name="Zone de texte 16581">
          <a:extLst>
            <a:ext uri="{FF2B5EF4-FFF2-40B4-BE49-F238E27FC236}">
              <a16:creationId xmlns:a16="http://schemas.microsoft.com/office/drawing/2014/main" id="{C40D1D07-22C7-41E5-89F5-7FA2A560DA30}"/>
            </a:ext>
          </a:extLst>
        </xdr:cNvPr>
        <xdr:cNvSpPr txBox="1">
          <a:spLocks noChangeArrowheads="1"/>
        </xdr:cNvSpPr>
      </xdr:nvSpPr>
      <xdr:spPr bwMode="auto">
        <a:xfrm>
          <a:off x="4181475" y="6064250"/>
          <a:ext cx="2924175" cy="2413000"/>
        </a:xfrm>
        <a:prstGeom prst="rect">
          <a:avLst/>
        </a:prstGeom>
        <a:solidFill>
          <a:srgbClr val="FFFFFF"/>
        </a:solidFill>
        <a:ln w="28575">
          <a:solidFill>
            <a:schemeClr val="accent2"/>
          </a:solidFill>
          <a:miter lim="800000"/>
          <a:headEnd/>
          <a:tailEnd/>
        </a:ln>
      </xdr:spPr>
      <xdr:txBody>
        <a:bodyPr vertOverflow="clip" wrap="square" lIns="91440" tIns="45720" rIns="91440" bIns="45720" anchor="t" upright="1"/>
        <a:lstStyle/>
        <a:p>
          <a:pPr algn="l" rtl="0">
            <a:defRPr sz="1000"/>
          </a:pPr>
          <a:r>
            <a:rPr lang="fr-FR" sz="1100" b="1" i="1" u="none" strike="noStrike" baseline="0">
              <a:solidFill>
                <a:srgbClr val="000000"/>
              </a:solidFill>
              <a:latin typeface="Calibri"/>
              <a:cs typeface="Calibri"/>
            </a:rPr>
            <a:t>Ce temps d'évaluation des besoins est organisé par le référent handicap</a:t>
          </a:r>
          <a:r>
            <a:rPr lang="fr-FR" sz="1100" b="0" i="1" u="none" strike="noStrike" baseline="0">
              <a:solidFill>
                <a:srgbClr val="000000"/>
              </a:solidFill>
              <a:latin typeface="Calibri"/>
              <a:cs typeface="Calibri"/>
            </a:rPr>
            <a:t> et se réalise en </a:t>
          </a:r>
          <a:r>
            <a:rPr lang="fr-FR" sz="1100" b="1" i="1" u="none" strike="noStrike" baseline="0">
              <a:solidFill>
                <a:srgbClr val="000000"/>
              </a:solidFill>
              <a:latin typeface="Calibri"/>
              <a:cs typeface="Calibri"/>
            </a:rPr>
            <a:t>associant la personne concernée et l'ensemble des "acteurs clés"</a:t>
          </a:r>
          <a:r>
            <a:rPr lang="fr-FR" sz="1100" b="0" i="1" u="none" strike="noStrike" baseline="0">
              <a:solidFill>
                <a:srgbClr val="000000"/>
              </a:solidFill>
              <a:latin typeface="Calibri"/>
              <a:cs typeface="Calibri"/>
            </a:rPr>
            <a:t>utiles identifiés à l'étape précédente. </a:t>
          </a:r>
        </a:p>
        <a:p>
          <a:pPr algn="l" rtl="0">
            <a:defRPr sz="1000"/>
          </a:pPr>
          <a:endParaRPr lang="fr-FR" sz="1100" b="0" i="1"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Ensemble, ils analysent les besoins, explorent les possibles et identifient les compensations mobilisables à toutes les étapes du parcours.</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 </a:t>
          </a:r>
          <a:endParaRPr lang="fr-FR" sz="1100" b="0" i="0" u="none" strike="noStrike" baseline="0">
            <a:solidFill>
              <a:srgbClr val="000000"/>
            </a:solidFill>
            <a:latin typeface="Calibri"/>
            <a:cs typeface="Calibri"/>
          </a:endParaRPr>
        </a:p>
        <a:p>
          <a:pPr algn="l" rtl="0">
            <a:defRPr sz="1000"/>
          </a:pPr>
          <a:r>
            <a:rPr lang="fr-FR" sz="1100" b="1" i="1" u="none" strike="noStrike" baseline="0">
              <a:solidFill>
                <a:srgbClr val="8D1F4E"/>
              </a:solidFill>
              <a:latin typeface="Calibri"/>
              <a:cs typeface="Calibri"/>
            </a:rPr>
            <a:t>Pour aider le référent handicap à animer ce temps d'évaluation, n'hésitez pas à utiliser les outils et supports proposés par la  Ressource Handicap  Formation</a:t>
          </a:r>
        </a:p>
      </xdr:txBody>
    </xdr:sp>
    <xdr:clientData/>
  </xdr:twoCellAnchor>
  <xdr:twoCellAnchor>
    <xdr:from>
      <xdr:col>1</xdr:col>
      <xdr:colOff>38100</xdr:colOff>
      <xdr:row>39</xdr:row>
      <xdr:rowOff>76200</xdr:rowOff>
    </xdr:from>
    <xdr:to>
      <xdr:col>4</xdr:col>
      <xdr:colOff>771525</xdr:colOff>
      <xdr:row>48</xdr:row>
      <xdr:rowOff>57150</xdr:rowOff>
    </xdr:to>
    <xdr:sp macro="" textlink="">
      <xdr:nvSpPr>
        <xdr:cNvPr id="7" name="Zone de texte 16582">
          <a:extLst>
            <a:ext uri="{FF2B5EF4-FFF2-40B4-BE49-F238E27FC236}">
              <a16:creationId xmlns:a16="http://schemas.microsoft.com/office/drawing/2014/main" id="{CCA729AC-4D45-418C-A4FD-F853FDD4C408}"/>
            </a:ext>
          </a:extLst>
        </xdr:cNvPr>
        <xdr:cNvSpPr txBox="1">
          <a:spLocks noChangeArrowheads="1"/>
        </xdr:cNvSpPr>
      </xdr:nvSpPr>
      <xdr:spPr bwMode="auto">
        <a:xfrm>
          <a:off x="438150" y="7715250"/>
          <a:ext cx="3019425" cy="1638300"/>
        </a:xfrm>
        <a:prstGeom prst="rect">
          <a:avLst/>
        </a:prstGeom>
        <a:solidFill>
          <a:srgbClr val="FFFFFF"/>
        </a:solidFill>
        <a:ln w="28575">
          <a:solidFill>
            <a:schemeClr val="accent1">
              <a:lumMod val="75000"/>
            </a:schemeClr>
          </a:solidFill>
          <a:miter lim="800000"/>
          <a:headEnd/>
          <a:tailEnd/>
        </a:ln>
      </xdr:spPr>
      <xdr:txBody>
        <a:bodyPr vertOverflow="clip" wrap="square" lIns="91440" tIns="45720" rIns="91440" bIns="45720" anchor="t" upright="1"/>
        <a:lstStyle/>
        <a:p>
          <a:pPr algn="l" rtl="0">
            <a:defRPr sz="1000"/>
          </a:pPr>
          <a:r>
            <a:rPr lang="fr-FR" sz="1100" b="1" i="1" u="none" strike="noStrike" baseline="0">
              <a:solidFill>
                <a:srgbClr val="000000"/>
              </a:solidFill>
              <a:latin typeface="Calibri"/>
              <a:cs typeface="Calibri"/>
            </a:rPr>
            <a:t>Le référent handicap organise et coordonne la mise en œuvre des aménagements</a:t>
          </a:r>
          <a:r>
            <a:rPr lang="fr-FR" sz="1100" b="0" i="1" u="none" strike="noStrike" baseline="0">
              <a:solidFill>
                <a:srgbClr val="000000"/>
              </a:solidFill>
              <a:latin typeface="Calibri"/>
              <a:cs typeface="Calibri"/>
            </a:rPr>
            <a:t>. Il veillera à identifier précisément les types d’adaptations proposeés, la/les personne-s référente-s pour la mise en œuvre de chaque adaptation.</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Au besoin, il sollicitera un financement auprès de l’Agefiph pour les surcoûts identifiés.</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La mise en place d’un plan de suivi des aménagements dès leur conception est fortement recommandé.</a:t>
          </a:r>
        </a:p>
      </xdr:txBody>
    </xdr:sp>
    <xdr:clientData/>
  </xdr:twoCellAnchor>
  <xdr:twoCellAnchor>
    <xdr:from>
      <xdr:col>5</xdr:col>
      <xdr:colOff>666750</xdr:colOff>
      <xdr:row>6</xdr:row>
      <xdr:rowOff>44449</xdr:rowOff>
    </xdr:from>
    <xdr:to>
      <xdr:col>9</xdr:col>
      <xdr:colOff>622299</xdr:colOff>
      <xdr:row>9</xdr:row>
      <xdr:rowOff>79374</xdr:rowOff>
    </xdr:to>
    <xdr:sp macro="" textlink="">
      <xdr:nvSpPr>
        <xdr:cNvPr id="8" name="Chevron 16621">
          <a:extLst>
            <a:ext uri="{FF2B5EF4-FFF2-40B4-BE49-F238E27FC236}">
              <a16:creationId xmlns:a16="http://schemas.microsoft.com/office/drawing/2014/main" id="{3648BB9B-67D0-4A9C-A391-140008C2496E}"/>
            </a:ext>
          </a:extLst>
        </xdr:cNvPr>
        <xdr:cNvSpPr>
          <a:spLocks noChangeArrowheads="1"/>
        </xdr:cNvSpPr>
      </xdr:nvSpPr>
      <xdr:spPr bwMode="auto">
        <a:xfrm>
          <a:off x="4152900" y="1606549"/>
          <a:ext cx="3003549" cy="587375"/>
        </a:xfrm>
        <a:prstGeom prst="chevron">
          <a:avLst>
            <a:gd name="adj" fmla="val 49816"/>
          </a:avLst>
        </a:prstGeom>
        <a:solidFill>
          <a:srgbClr val="8D1F4E"/>
        </a:solidFill>
        <a:ln>
          <a:noFill/>
        </a:ln>
      </xdr:spPr>
      <xdr:txBody>
        <a:bodyPr vertOverflow="clip" wrap="square" lIns="91440" tIns="45720" rIns="91440" bIns="45720" anchor="t" upright="1"/>
        <a:lstStyle/>
        <a:p>
          <a:pPr algn="l" rtl="0">
            <a:defRPr sz="1000"/>
          </a:pPr>
          <a:r>
            <a:rPr lang="fr-FR" sz="1200" b="1" i="0" u="none" strike="noStrike" baseline="0">
              <a:solidFill>
                <a:srgbClr val="FFFFFF"/>
              </a:solidFill>
              <a:latin typeface="Calibri"/>
              <a:cs typeface="Calibri"/>
            </a:rPr>
            <a:t>Repérer une situation de handicap ou un risque</a:t>
          </a:r>
        </a:p>
      </xdr:txBody>
    </xdr:sp>
    <xdr:clientData/>
  </xdr:twoCellAnchor>
  <xdr:twoCellAnchor>
    <xdr:from>
      <xdr:col>1</xdr:col>
      <xdr:colOff>31750</xdr:colOff>
      <xdr:row>11</xdr:row>
      <xdr:rowOff>63500</xdr:rowOff>
    </xdr:from>
    <xdr:to>
      <xdr:col>4</xdr:col>
      <xdr:colOff>781050</xdr:colOff>
      <xdr:row>14</xdr:row>
      <xdr:rowOff>38100</xdr:rowOff>
    </xdr:to>
    <xdr:sp macro="" textlink="">
      <xdr:nvSpPr>
        <xdr:cNvPr id="9" name="Chevron 3">
          <a:extLst>
            <a:ext uri="{FF2B5EF4-FFF2-40B4-BE49-F238E27FC236}">
              <a16:creationId xmlns:a16="http://schemas.microsoft.com/office/drawing/2014/main" id="{F5B4B5E9-088F-4BF3-9AAA-C32FEDA2CD65}"/>
            </a:ext>
          </a:extLst>
        </xdr:cNvPr>
        <xdr:cNvSpPr>
          <a:spLocks noChangeArrowheads="1"/>
        </xdr:cNvSpPr>
      </xdr:nvSpPr>
      <xdr:spPr bwMode="auto">
        <a:xfrm flipH="1">
          <a:off x="431800" y="2546350"/>
          <a:ext cx="3035300" cy="527050"/>
        </a:xfrm>
        <a:prstGeom prst="chevron">
          <a:avLst>
            <a:gd name="adj" fmla="val 50123"/>
          </a:avLst>
        </a:prstGeom>
        <a:solidFill>
          <a:srgbClr val="92D050"/>
        </a:solidFill>
        <a:ln>
          <a:noFill/>
        </a:ln>
        <a:extLs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endParaRPr lang="fr-FR" sz="800" b="1" i="0" u="none" strike="noStrike" baseline="0">
            <a:solidFill>
              <a:srgbClr val="FFFFFF"/>
            </a:solidFill>
            <a:latin typeface="Calibri"/>
            <a:cs typeface="Calibri"/>
          </a:endParaRPr>
        </a:p>
        <a:p>
          <a:pPr algn="l" rtl="0">
            <a:defRPr sz="1000"/>
          </a:pPr>
          <a:r>
            <a:rPr lang="fr-FR" sz="1200" b="1" i="0" u="none" strike="noStrike" baseline="0">
              <a:solidFill>
                <a:srgbClr val="FFFFFF"/>
              </a:solidFill>
              <a:latin typeface="Calibri"/>
              <a:cs typeface="Calibri"/>
            </a:rPr>
            <a:t>Identifier les compétences utiles à associer </a:t>
          </a:r>
          <a:endParaRPr lang="fr-FR" sz="1100" b="0" i="0" u="none" strike="noStrike" baseline="0">
            <a:solidFill>
              <a:srgbClr val="000000"/>
            </a:solidFill>
            <a:latin typeface="Calibri"/>
            <a:cs typeface="Calibri"/>
          </a:endParaRPr>
        </a:p>
        <a:p>
          <a:pPr algn="l" rtl="0">
            <a:defRPr sz="1000"/>
          </a:pPr>
          <a:r>
            <a:rPr lang="fr-FR" sz="1200" b="1" i="0" u="none" strike="noStrike" baseline="0">
              <a:solidFill>
                <a:srgbClr val="FFFFFF"/>
              </a:solidFill>
              <a:latin typeface="Calibri"/>
              <a:cs typeface="Calibri"/>
            </a:rPr>
            <a:t> </a:t>
          </a:r>
        </a:p>
      </xdr:txBody>
    </xdr:sp>
    <xdr:clientData/>
  </xdr:twoCellAnchor>
  <xdr:twoCellAnchor>
    <xdr:from>
      <xdr:col>5</xdr:col>
      <xdr:colOff>682624</xdr:colOff>
      <xdr:row>26</xdr:row>
      <xdr:rowOff>57150</xdr:rowOff>
    </xdr:from>
    <xdr:to>
      <xdr:col>9</xdr:col>
      <xdr:colOff>603249</xdr:colOff>
      <xdr:row>29</xdr:row>
      <xdr:rowOff>146050</xdr:rowOff>
    </xdr:to>
    <xdr:sp macro="" textlink="">
      <xdr:nvSpPr>
        <xdr:cNvPr id="10" name="Chevron 5">
          <a:extLst>
            <a:ext uri="{FF2B5EF4-FFF2-40B4-BE49-F238E27FC236}">
              <a16:creationId xmlns:a16="http://schemas.microsoft.com/office/drawing/2014/main" id="{9368FDA6-C41B-4567-9A1F-F55AA5A21336}"/>
            </a:ext>
          </a:extLst>
        </xdr:cNvPr>
        <xdr:cNvSpPr>
          <a:spLocks noChangeArrowheads="1"/>
        </xdr:cNvSpPr>
      </xdr:nvSpPr>
      <xdr:spPr bwMode="auto">
        <a:xfrm>
          <a:off x="4168774" y="5302250"/>
          <a:ext cx="2968625" cy="641350"/>
        </a:xfrm>
        <a:prstGeom prst="chevron">
          <a:avLst>
            <a:gd name="adj" fmla="val 49816"/>
          </a:avLst>
        </a:prstGeom>
        <a:solidFill>
          <a:srgbClr val="ED7D31"/>
        </a:solidFill>
        <a:ln>
          <a:noFill/>
        </a:ln>
        <a:extLs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r>
            <a:rPr lang="fr-FR" sz="1200" b="1" i="0" u="none" strike="noStrike" baseline="0">
              <a:solidFill>
                <a:srgbClr val="FFFFFF"/>
              </a:solidFill>
              <a:latin typeface="Calibri"/>
              <a:cs typeface="Calibri"/>
            </a:rPr>
            <a:t>Evaluer conjointement les besoins de compensation</a:t>
          </a:r>
        </a:p>
      </xdr:txBody>
    </xdr:sp>
    <xdr:clientData/>
  </xdr:twoCellAnchor>
  <xdr:twoCellAnchor>
    <xdr:from>
      <xdr:col>1</xdr:col>
      <xdr:colOff>50800</xdr:colOff>
      <xdr:row>35</xdr:row>
      <xdr:rowOff>28575</xdr:rowOff>
    </xdr:from>
    <xdr:to>
      <xdr:col>4</xdr:col>
      <xdr:colOff>733425</xdr:colOff>
      <xdr:row>38</xdr:row>
      <xdr:rowOff>95250</xdr:rowOff>
    </xdr:to>
    <xdr:sp macro="" textlink="">
      <xdr:nvSpPr>
        <xdr:cNvPr id="11" name="Chevron 6">
          <a:extLst>
            <a:ext uri="{FF2B5EF4-FFF2-40B4-BE49-F238E27FC236}">
              <a16:creationId xmlns:a16="http://schemas.microsoft.com/office/drawing/2014/main" id="{57A4577F-ADED-48A3-854A-0813E2473564}"/>
            </a:ext>
          </a:extLst>
        </xdr:cNvPr>
        <xdr:cNvSpPr>
          <a:spLocks noChangeArrowheads="1"/>
        </xdr:cNvSpPr>
      </xdr:nvSpPr>
      <xdr:spPr bwMode="auto">
        <a:xfrm flipH="1">
          <a:off x="450850" y="6931025"/>
          <a:ext cx="2968625" cy="619125"/>
        </a:xfrm>
        <a:prstGeom prst="chevron">
          <a:avLst>
            <a:gd name="adj" fmla="val 50157"/>
          </a:avLst>
        </a:prstGeom>
        <a:solidFill>
          <a:srgbClr val="0070C0"/>
        </a:solidFill>
        <a:ln>
          <a:noFill/>
        </a:ln>
        <a:extLs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endParaRPr lang="fr-FR" sz="1200" b="1" i="0" u="none" strike="noStrike" baseline="0">
            <a:solidFill>
              <a:srgbClr val="FFFFFF"/>
            </a:solidFill>
            <a:latin typeface="Calibri"/>
            <a:cs typeface="Calibri"/>
          </a:endParaRPr>
        </a:p>
        <a:p>
          <a:pPr algn="l" rtl="0">
            <a:defRPr sz="1000"/>
          </a:pPr>
          <a:r>
            <a:rPr lang="fr-FR" sz="1200" b="1" i="0" u="none" strike="noStrike" baseline="0">
              <a:solidFill>
                <a:srgbClr val="FFFFFF"/>
              </a:solidFill>
              <a:latin typeface="Calibri"/>
              <a:cs typeface="Calibri"/>
            </a:rPr>
            <a:t>Mettre en œuvre des adaptations </a:t>
          </a:r>
          <a:endParaRPr lang="fr-FR" sz="1100" b="0" i="0" u="none" strike="noStrike" baseline="0">
            <a:solidFill>
              <a:srgbClr val="000000"/>
            </a:solidFill>
            <a:latin typeface="Calibri"/>
            <a:cs typeface="Calibri"/>
          </a:endParaRPr>
        </a:p>
        <a:p>
          <a:pPr algn="l" rtl="0">
            <a:defRPr sz="1000"/>
          </a:pPr>
          <a:r>
            <a:rPr lang="fr-FR" sz="1200" b="1" i="0" u="none" strike="noStrike" baseline="0">
              <a:solidFill>
                <a:srgbClr val="FFFFFF"/>
              </a:solidFill>
              <a:latin typeface="Calibri"/>
              <a:cs typeface="Calibri"/>
            </a:rPr>
            <a:t> </a:t>
          </a:r>
        </a:p>
      </xdr:txBody>
    </xdr:sp>
    <xdr:clientData/>
  </xdr:twoCellAnchor>
  <xdr:twoCellAnchor>
    <xdr:from>
      <xdr:col>5</xdr:col>
      <xdr:colOff>673100</xdr:colOff>
      <xdr:row>44</xdr:row>
      <xdr:rowOff>66675</xdr:rowOff>
    </xdr:from>
    <xdr:to>
      <xdr:col>9</xdr:col>
      <xdr:colOff>590550</xdr:colOff>
      <xdr:row>48</xdr:row>
      <xdr:rowOff>57150</xdr:rowOff>
    </xdr:to>
    <xdr:sp macro="" textlink="">
      <xdr:nvSpPr>
        <xdr:cNvPr id="12" name="Chevron 7">
          <a:extLst>
            <a:ext uri="{FF2B5EF4-FFF2-40B4-BE49-F238E27FC236}">
              <a16:creationId xmlns:a16="http://schemas.microsoft.com/office/drawing/2014/main" id="{7A0383D8-AF10-411D-815E-92CA0B6B264B}"/>
            </a:ext>
          </a:extLst>
        </xdr:cNvPr>
        <xdr:cNvSpPr>
          <a:spLocks noChangeArrowheads="1"/>
        </xdr:cNvSpPr>
      </xdr:nvSpPr>
      <xdr:spPr bwMode="auto">
        <a:xfrm>
          <a:off x="4159250" y="8626475"/>
          <a:ext cx="2965450" cy="727075"/>
        </a:xfrm>
        <a:prstGeom prst="chevron">
          <a:avLst>
            <a:gd name="adj" fmla="val 49846"/>
          </a:avLst>
        </a:prstGeom>
        <a:solidFill>
          <a:srgbClr val="FFC000"/>
        </a:solidFill>
        <a:ln>
          <a:noFill/>
        </a:ln>
        <a:extLs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lnSpc>
              <a:spcPts val="1100"/>
            </a:lnSpc>
            <a:defRPr sz="1000"/>
          </a:pPr>
          <a:r>
            <a:rPr lang="fr-FR" sz="1200" b="1" i="0" u="none" strike="noStrike" baseline="0">
              <a:solidFill>
                <a:srgbClr val="FFFFFF"/>
              </a:solidFill>
              <a:latin typeface="Calibri"/>
              <a:cs typeface="Calibri"/>
            </a:rPr>
            <a:t>Suivre les aménagements et réinterroger de manière régulière les solutions mises en œuvre</a:t>
          </a:r>
        </a:p>
      </xdr:txBody>
    </xdr:sp>
    <xdr:clientData/>
  </xdr:twoCellAnchor>
  <xdr:twoCellAnchor>
    <xdr:from>
      <xdr:col>5</xdr:col>
      <xdr:colOff>117475</xdr:colOff>
      <xdr:row>6</xdr:row>
      <xdr:rowOff>3175</xdr:rowOff>
    </xdr:from>
    <xdr:to>
      <xdr:col>5</xdr:col>
      <xdr:colOff>431801</xdr:colOff>
      <xdr:row>48</xdr:row>
      <xdr:rowOff>82550</xdr:rowOff>
    </xdr:to>
    <xdr:sp macro="" textlink="">
      <xdr:nvSpPr>
        <xdr:cNvPr id="14" name="Rectangle 13">
          <a:extLst>
            <a:ext uri="{FF2B5EF4-FFF2-40B4-BE49-F238E27FC236}">
              <a16:creationId xmlns:a16="http://schemas.microsoft.com/office/drawing/2014/main" id="{5C9439C7-11C9-4AA5-A768-63B1E15654C6}"/>
            </a:ext>
          </a:extLst>
        </xdr:cNvPr>
        <xdr:cNvSpPr/>
      </xdr:nvSpPr>
      <xdr:spPr>
        <a:xfrm>
          <a:off x="3603625" y="1565275"/>
          <a:ext cx="314326" cy="7813675"/>
        </a:xfrm>
        <a:prstGeom prst="rect">
          <a:avLst/>
        </a:prstGeom>
        <a:solidFill>
          <a:schemeClr val="bg1">
            <a:lumMod val="75000"/>
          </a:schemeClr>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28575</xdr:colOff>
      <xdr:row>45</xdr:row>
      <xdr:rowOff>28575</xdr:rowOff>
    </xdr:from>
    <xdr:to>
      <xdr:col>5</xdr:col>
      <xdr:colOff>533400</xdr:colOff>
      <xdr:row>47</xdr:row>
      <xdr:rowOff>98425</xdr:rowOff>
    </xdr:to>
    <xdr:sp macro="" textlink="">
      <xdr:nvSpPr>
        <xdr:cNvPr id="15" name="Ellipse 8">
          <a:extLst>
            <a:ext uri="{FF2B5EF4-FFF2-40B4-BE49-F238E27FC236}">
              <a16:creationId xmlns:a16="http://schemas.microsoft.com/office/drawing/2014/main" id="{23D2DADF-3BDC-49A0-87C6-AABD74CA350B}"/>
            </a:ext>
          </a:extLst>
        </xdr:cNvPr>
        <xdr:cNvSpPr>
          <a:spLocks noChangeArrowheads="1"/>
        </xdr:cNvSpPr>
      </xdr:nvSpPr>
      <xdr:spPr bwMode="auto">
        <a:xfrm>
          <a:off x="3514725" y="8772525"/>
          <a:ext cx="504825" cy="438150"/>
        </a:xfrm>
        <a:prstGeom prst="ellipse">
          <a:avLst/>
        </a:prstGeom>
        <a:solidFill>
          <a:srgbClr val="FFC000"/>
        </a:solidFill>
        <a:ln>
          <a:noFill/>
        </a:ln>
        <a:extLs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ctr" rtl="0">
            <a:defRPr sz="1000"/>
          </a:pPr>
          <a:r>
            <a:rPr lang="fr-FR" sz="1500" b="1" i="0" u="none" strike="noStrike" baseline="0">
              <a:solidFill>
                <a:srgbClr val="FFFFFF"/>
              </a:solidFill>
              <a:latin typeface="Calibri"/>
              <a:cs typeface="Calibri"/>
            </a:rPr>
            <a:t>5</a:t>
          </a:r>
        </a:p>
      </xdr:txBody>
    </xdr:sp>
    <xdr:clientData/>
  </xdr:twoCellAnchor>
  <xdr:twoCellAnchor>
    <xdr:from>
      <xdr:col>5</xdr:col>
      <xdr:colOff>22225</xdr:colOff>
      <xdr:row>6</xdr:row>
      <xdr:rowOff>127000</xdr:rowOff>
    </xdr:from>
    <xdr:to>
      <xdr:col>5</xdr:col>
      <xdr:colOff>527050</xdr:colOff>
      <xdr:row>9</xdr:row>
      <xdr:rowOff>19050</xdr:rowOff>
    </xdr:to>
    <xdr:sp macro="" textlink="">
      <xdr:nvSpPr>
        <xdr:cNvPr id="16" name="Ellipse 8">
          <a:extLst>
            <a:ext uri="{FF2B5EF4-FFF2-40B4-BE49-F238E27FC236}">
              <a16:creationId xmlns:a16="http://schemas.microsoft.com/office/drawing/2014/main" id="{1E7CB985-860C-40E8-AC87-FB583B86F42F}"/>
            </a:ext>
          </a:extLst>
        </xdr:cNvPr>
        <xdr:cNvSpPr>
          <a:spLocks noChangeArrowheads="1"/>
        </xdr:cNvSpPr>
      </xdr:nvSpPr>
      <xdr:spPr bwMode="auto">
        <a:xfrm>
          <a:off x="3508375" y="1689100"/>
          <a:ext cx="504825" cy="444500"/>
        </a:xfrm>
        <a:prstGeom prst="ellipse">
          <a:avLst/>
        </a:prstGeom>
        <a:solidFill>
          <a:srgbClr val="8D1F4E"/>
        </a:solidFill>
        <a:ln>
          <a:noFill/>
        </a:ln>
      </xdr:spPr>
      <xdr:txBody>
        <a:bodyPr vertOverflow="clip" wrap="square" lIns="91440" tIns="45720" rIns="91440" bIns="45720" anchor="t" upright="1"/>
        <a:lstStyle/>
        <a:p>
          <a:pPr algn="ctr" rtl="0">
            <a:defRPr sz="1000"/>
          </a:pPr>
          <a:r>
            <a:rPr lang="fr-FR" sz="1500" b="1" i="0" u="none" strike="noStrike" baseline="0">
              <a:solidFill>
                <a:srgbClr val="FFFFFF"/>
              </a:solidFill>
              <a:latin typeface="Calibri"/>
              <a:cs typeface="Calibri"/>
            </a:rPr>
            <a:t>1</a:t>
          </a:r>
        </a:p>
      </xdr:txBody>
    </xdr:sp>
    <xdr:clientData/>
  </xdr:twoCellAnchor>
  <xdr:twoCellAnchor>
    <xdr:from>
      <xdr:col>5</xdr:col>
      <xdr:colOff>38100</xdr:colOff>
      <xdr:row>11</xdr:row>
      <xdr:rowOff>85725</xdr:rowOff>
    </xdr:from>
    <xdr:to>
      <xdr:col>5</xdr:col>
      <xdr:colOff>542925</xdr:colOff>
      <xdr:row>13</xdr:row>
      <xdr:rowOff>155575</xdr:rowOff>
    </xdr:to>
    <xdr:sp macro="" textlink="">
      <xdr:nvSpPr>
        <xdr:cNvPr id="17" name="Ellipse 16">
          <a:extLst>
            <a:ext uri="{FF2B5EF4-FFF2-40B4-BE49-F238E27FC236}">
              <a16:creationId xmlns:a16="http://schemas.microsoft.com/office/drawing/2014/main" id="{E1E8474F-6526-4741-9092-593A0143CB9A}"/>
            </a:ext>
          </a:extLst>
        </xdr:cNvPr>
        <xdr:cNvSpPr>
          <a:spLocks noChangeArrowheads="1"/>
        </xdr:cNvSpPr>
      </xdr:nvSpPr>
      <xdr:spPr bwMode="auto">
        <a:xfrm>
          <a:off x="3524250" y="2568575"/>
          <a:ext cx="504825" cy="438150"/>
        </a:xfrm>
        <a:prstGeom prst="ellipse">
          <a:avLst/>
        </a:prstGeom>
        <a:solidFill>
          <a:srgbClr val="92D050"/>
        </a:solidFill>
        <a:ln>
          <a:noFill/>
        </a:ln>
      </xdr:spPr>
      <xdr:txBody>
        <a:bodyPr vertOverflow="clip" wrap="square" lIns="91440" tIns="45720" rIns="91440" bIns="45720" anchor="t" upright="1"/>
        <a:lstStyle/>
        <a:p>
          <a:pPr algn="ctr" rtl="0">
            <a:defRPr sz="1000"/>
          </a:pPr>
          <a:r>
            <a:rPr lang="fr-FR" sz="1500" b="1" i="0" u="none" strike="noStrike" baseline="0">
              <a:solidFill>
                <a:srgbClr val="FFFFFF"/>
              </a:solidFill>
              <a:latin typeface="Calibri"/>
              <a:cs typeface="Calibri"/>
            </a:rPr>
            <a:t>2</a:t>
          </a:r>
        </a:p>
      </xdr:txBody>
    </xdr:sp>
    <xdr:clientData/>
  </xdr:twoCellAnchor>
  <xdr:twoCellAnchor>
    <xdr:from>
      <xdr:col>5</xdr:col>
      <xdr:colOff>28575</xdr:colOff>
      <xdr:row>27</xdr:row>
      <xdr:rowOff>0</xdr:rowOff>
    </xdr:from>
    <xdr:to>
      <xdr:col>5</xdr:col>
      <xdr:colOff>533400</xdr:colOff>
      <xdr:row>29</xdr:row>
      <xdr:rowOff>69850</xdr:rowOff>
    </xdr:to>
    <xdr:sp macro="" textlink="">
      <xdr:nvSpPr>
        <xdr:cNvPr id="18" name="Ellipse 17">
          <a:extLst>
            <a:ext uri="{FF2B5EF4-FFF2-40B4-BE49-F238E27FC236}">
              <a16:creationId xmlns:a16="http://schemas.microsoft.com/office/drawing/2014/main" id="{FCDF42D1-BA65-4E19-8152-CE10A83CCFDA}"/>
            </a:ext>
          </a:extLst>
        </xdr:cNvPr>
        <xdr:cNvSpPr>
          <a:spLocks noChangeArrowheads="1"/>
        </xdr:cNvSpPr>
      </xdr:nvSpPr>
      <xdr:spPr bwMode="auto">
        <a:xfrm>
          <a:off x="3514725" y="5429250"/>
          <a:ext cx="504825" cy="438150"/>
        </a:xfrm>
        <a:prstGeom prst="ellipse">
          <a:avLst/>
        </a:prstGeom>
        <a:solidFill>
          <a:schemeClr val="accent2"/>
        </a:solidFill>
        <a:ln>
          <a:noFill/>
        </a:ln>
      </xdr:spPr>
      <xdr:txBody>
        <a:bodyPr vertOverflow="clip" wrap="square" lIns="91440" tIns="45720" rIns="91440" bIns="45720" anchor="t" upright="1"/>
        <a:lstStyle/>
        <a:p>
          <a:pPr algn="ctr" rtl="0">
            <a:defRPr sz="1000"/>
          </a:pPr>
          <a:r>
            <a:rPr lang="fr-FR" sz="1500" b="1" i="0" u="none" strike="noStrike" baseline="0">
              <a:solidFill>
                <a:srgbClr val="FFFFFF"/>
              </a:solidFill>
              <a:latin typeface="Calibri"/>
              <a:cs typeface="Calibri"/>
            </a:rPr>
            <a:t>3</a:t>
          </a:r>
        </a:p>
      </xdr:txBody>
    </xdr:sp>
    <xdr:clientData/>
  </xdr:twoCellAnchor>
  <xdr:twoCellAnchor>
    <xdr:from>
      <xdr:col>5</xdr:col>
      <xdr:colOff>3175</xdr:colOff>
      <xdr:row>35</xdr:row>
      <xdr:rowOff>88900</xdr:rowOff>
    </xdr:from>
    <xdr:to>
      <xdr:col>5</xdr:col>
      <xdr:colOff>508000</xdr:colOff>
      <xdr:row>37</xdr:row>
      <xdr:rowOff>158750</xdr:rowOff>
    </xdr:to>
    <xdr:sp macro="" textlink="">
      <xdr:nvSpPr>
        <xdr:cNvPr id="19" name="Ellipse 18">
          <a:extLst>
            <a:ext uri="{FF2B5EF4-FFF2-40B4-BE49-F238E27FC236}">
              <a16:creationId xmlns:a16="http://schemas.microsoft.com/office/drawing/2014/main" id="{7FD26D0A-D39D-4394-845C-4F7B0AE99684}"/>
            </a:ext>
          </a:extLst>
        </xdr:cNvPr>
        <xdr:cNvSpPr>
          <a:spLocks noChangeArrowheads="1"/>
        </xdr:cNvSpPr>
      </xdr:nvSpPr>
      <xdr:spPr bwMode="auto">
        <a:xfrm>
          <a:off x="3489325" y="6991350"/>
          <a:ext cx="504825" cy="438150"/>
        </a:xfrm>
        <a:prstGeom prst="ellipse">
          <a:avLst/>
        </a:prstGeom>
        <a:solidFill>
          <a:schemeClr val="accent1">
            <a:lumMod val="75000"/>
          </a:schemeClr>
        </a:solidFill>
        <a:ln>
          <a:noFill/>
        </a:ln>
      </xdr:spPr>
      <xdr:txBody>
        <a:bodyPr vertOverflow="clip" wrap="square" lIns="91440" tIns="45720" rIns="91440" bIns="45720" anchor="t" upright="1"/>
        <a:lstStyle/>
        <a:p>
          <a:pPr algn="ctr" rtl="0">
            <a:defRPr sz="1000"/>
          </a:pPr>
          <a:r>
            <a:rPr lang="fr-FR" sz="1500" b="1" i="0" u="none" strike="noStrike" baseline="0">
              <a:solidFill>
                <a:srgbClr val="FFFFFF"/>
              </a:solidFill>
              <a:latin typeface="Calibri"/>
              <a:cs typeface="Calibri"/>
            </a:rPr>
            <a:t>4</a:t>
          </a:r>
        </a:p>
      </xdr:txBody>
    </xdr:sp>
    <xdr:clientData/>
  </xdr:twoCellAnchor>
  <xdr:twoCellAnchor editAs="oneCell">
    <xdr:from>
      <xdr:col>8</xdr:col>
      <xdr:colOff>603250</xdr:colOff>
      <xdr:row>0</xdr:row>
      <xdr:rowOff>95250</xdr:rowOff>
    </xdr:from>
    <xdr:to>
      <xdr:col>10</xdr:col>
      <xdr:colOff>596895</xdr:colOff>
      <xdr:row>1</xdr:row>
      <xdr:rowOff>233050</xdr:rowOff>
    </xdr:to>
    <xdr:pic>
      <xdr:nvPicPr>
        <xdr:cNvPr id="21" name="Image 20">
          <a:extLst>
            <a:ext uri="{FF2B5EF4-FFF2-40B4-BE49-F238E27FC236}">
              <a16:creationId xmlns:a16="http://schemas.microsoft.com/office/drawing/2014/main" id="{D2DD0591-95D2-4333-8B43-432BE4DFBCDD}"/>
            </a:ext>
          </a:extLst>
        </xdr:cNvPr>
        <xdr:cNvPicPr>
          <a:picLocks noChangeAspect="1"/>
        </xdr:cNvPicPr>
      </xdr:nvPicPr>
      <xdr:blipFill>
        <a:blip xmlns:r="http://schemas.openxmlformats.org/officeDocument/2006/relationships" r:embed="rId1"/>
        <a:stretch>
          <a:fillRect/>
        </a:stretch>
      </xdr:blipFill>
      <xdr:spPr>
        <a:xfrm>
          <a:off x="6375400" y="95250"/>
          <a:ext cx="1517645" cy="468000"/>
        </a:xfrm>
        <a:prstGeom prst="rect">
          <a:avLst/>
        </a:prstGeom>
      </xdr:spPr>
    </xdr:pic>
    <xdr:clientData/>
  </xdr:twoCellAnchor>
  <xdr:twoCellAnchor editAs="oneCell">
    <xdr:from>
      <xdr:col>8</xdr:col>
      <xdr:colOff>488950</xdr:colOff>
      <xdr:row>3</xdr:row>
      <xdr:rowOff>95250</xdr:rowOff>
    </xdr:from>
    <xdr:to>
      <xdr:col>10</xdr:col>
      <xdr:colOff>752621</xdr:colOff>
      <xdr:row>4</xdr:row>
      <xdr:rowOff>197050</xdr:rowOff>
    </xdr:to>
    <xdr:pic>
      <xdr:nvPicPr>
        <xdr:cNvPr id="24" name="Image 23">
          <a:extLst>
            <a:ext uri="{FF2B5EF4-FFF2-40B4-BE49-F238E27FC236}">
              <a16:creationId xmlns:a16="http://schemas.microsoft.com/office/drawing/2014/main" id="{A1AABE3A-C512-A741-F312-4ABEFDB48D5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61100" y="908050"/>
          <a:ext cx="1787671" cy="4320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centre-inffo.fr/site-droit-formation/site-fiches-pratiques/annexes/presentation-des-11-operateurs-de-competences-opco" TargetMode="External"/><Relationship Id="rId3" Type="http://schemas.openxmlformats.org/officeDocument/2006/relationships/hyperlink" Target="https://www.centre-inffo.fr/site-droit-formation/site-fiches-pratiques/annexes/presentation-des-11-operateurs-de-competences-opco" TargetMode="External"/><Relationship Id="rId7" Type="http://schemas.openxmlformats.org/officeDocument/2006/relationships/hyperlink" Target="https://www.centre-inffo.fr/site-droit-formation/site-fiches-pratiques/annexes/presentation-des-11-operateurs-de-competences-opco" TargetMode="External"/><Relationship Id="rId12" Type="http://schemas.openxmlformats.org/officeDocument/2006/relationships/printerSettings" Target="../printerSettings/printerSettings8.bin"/><Relationship Id="rId2" Type="http://schemas.openxmlformats.org/officeDocument/2006/relationships/hyperlink" Target="https://www.centre-inffo.fr/site-droit-formation/site-fiches-pratiques/annexes/presentation-des-11-operateurs-de-competences-opco" TargetMode="External"/><Relationship Id="rId1" Type="http://schemas.openxmlformats.org/officeDocument/2006/relationships/hyperlink" Target="https://www.centre-inffo.fr/site-droit-formation/site-fiches-pratiques/annexes/presentation-des-11-operateurs-de-competences-opco" TargetMode="External"/><Relationship Id="rId6" Type="http://schemas.openxmlformats.org/officeDocument/2006/relationships/hyperlink" Target="https://www.centre-inffo.fr/site-droit-formation/site-fiches-pratiques/annexes/presentation-des-11-operateurs-de-competences-opco" TargetMode="External"/><Relationship Id="rId11" Type="http://schemas.openxmlformats.org/officeDocument/2006/relationships/hyperlink" Target="https://www.centre-inffo.fr/site-droit-formation/site-fiches-pratiques/annexes/presentation-des-11-operateurs-de-competences-opco" TargetMode="External"/><Relationship Id="rId5" Type="http://schemas.openxmlformats.org/officeDocument/2006/relationships/hyperlink" Target="https://www.centre-inffo.fr/site-droit-formation/site-fiches-pratiques/annexes/presentation-des-11-operateurs-de-competences-opco" TargetMode="External"/><Relationship Id="rId10" Type="http://schemas.openxmlformats.org/officeDocument/2006/relationships/hyperlink" Target="https://www.centre-inffo.fr/site-droit-formation/site-fiches-pratiques/annexes/presentation-des-11-operateurs-de-competences-opco" TargetMode="External"/><Relationship Id="rId4" Type="http://schemas.openxmlformats.org/officeDocument/2006/relationships/hyperlink" Target="https://www.centre-inffo.fr/site-droit-formation/site-fiches-pratiques/annexes/presentation-des-11-operateurs-de-competences-opco" TargetMode="External"/><Relationship Id="rId9" Type="http://schemas.openxmlformats.org/officeDocument/2006/relationships/hyperlink" Target="https://www.centre-inffo.fr/site-droit-formation/site-fiches-pratiques/annexes/presentation-des-11-operateurs-de-competences-op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9173B"/>
  </sheetPr>
  <dimension ref="B2:K20"/>
  <sheetViews>
    <sheetView showGridLines="0" tabSelected="1" zoomScaleNormal="100" workbookViewId="0">
      <selection activeCell="C4" sqref="C4"/>
    </sheetView>
  </sheetViews>
  <sheetFormatPr baseColWidth="10" defaultRowHeight="15" x14ac:dyDescent="0.25"/>
  <cols>
    <col min="1" max="1" width="5.42578125" customWidth="1"/>
    <col min="11" max="11" width="8.85546875" customWidth="1"/>
  </cols>
  <sheetData>
    <row r="2" spans="2:11" ht="29.25" customHeight="1" x14ac:dyDescent="0.25">
      <c r="B2" s="340" t="s">
        <v>134</v>
      </c>
      <c r="C2" s="341"/>
      <c r="D2" s="341"/>
      <c r="E2" s="341"/>
      <c r="F2" s="341"/>
      <c r="G2" s="341"/>
      <c r="H2" s="341"/>
      <c r="I2" s="341"/>
      <c r="J2" s="341"/>
      <c r="K2" s="341"/>
    </row>
    <row r="3" spans="2:11" ht="29.25" customHeight="1" x14ac:dyDescent="0.25">
      <c r="B3" s="341"/>
      <c r="C3" s="341"/>
      <c r="D3" s="341"/>
      <c r="E3" s="341"/>
      <c r="F3" s="341"/>
      <c r="G3" s="341"/>
      <c r="H3" s="341"/>
      <c r="I3" s="341"/>
      <c r="J3" s="341"/>
      <c r="K3" s="341"/>
    </row>
    <row r="4" spans="2:11" ht="26.25" x14ac:dyDescent="0.4">
      <c r="B4" s="76"/>
      <c r="C4" s="76"/>
      <c r="D4" s="76"/>
      <c r="E4" s="76"/>
      <c r="F4" s="76"/>
      <c r="G4" s="76"/>
      <c r="H4" s="76"/>
      <c r="I4" s="76"/>
      <c r="J4" s="76"/>
      <c r="K4" s="76"/>
    </row>
    <row r="5" spans="2:11" s="77" customFormat="1" x14ac:dyDescent="0.25">
      <c r="B5" s="211" t="s">
        <v>128</v>
      </c>
      <c r="C5" s="211"/>
    </row>
    <row r="6" spans="2:11" s="77" customFormat="1" x14ac:dyDescent="0.25">
      <c r="B6" s="211" t="s">
        <v>129</v>
      </c>
      <c r="C6" s="211"/>
    </row>
    <row r="7" spans="2:11" s="77" customFormat="1" x14ac:dyDescent="0.25">
      <c r="B7" s="211" t="s">
        <v>140</v>
      </c>
      <c r="C7" s="211"/>
    </row>
    <row r="8" spans="2:11" x14ac:dyDescent="0.25">
      <c r="B8" t="s">
        <v>141</v>
      </c>
    </row>
    <row r="10" spans="2:11" ht="24" customHeight="1" x14ac:dyDescent="0.35">
      <c r="B10" s="342" t="s">
        <v>130</v>
      </c>
      <c r="C10" s="342"/>
      <c r="D10" s="342"/>
      <c r="E10" s="342"/>
      <c r="G10" s="343"/>
      <c r="H10" s="343"/>
      <c r="I10" s="343"/>
    </row>
    <row r="12" spans="2:11" ht="15" customHeight="1" x14ac:dyDescent="0.25">
      <c r="B12" s="344" t="s">
        <v>131</v>
      </c>
      <c r="C12" s="344"/>
      <c r="D12" s="344"/>
      <c r="E12" s="344"/>
      <c r="G12" s="346" t="s">
        <v>161</v>
      </c>
      <c r="H12" s="347"/>
      <c r="I12" s="347"/>
      <c r="J12" s="347"/>
    </row>
    <row r="13" spans="2:11" x14ac:dyDescent="0.25">
      <c r="B13" s="344"/>
      <c r="C13" s="344"/>
      <c r="D13" s="344"/>
      <c r="E13" s="344"/>
      <c r="G13" s="347"/>
      <c r="H13" s="347"/>
      <c r="I13" s="347"/>
      <c r="J13" s="347"/>
    </row>
    <row r="14" spans="2:11" ht="15.75" x14ac:dyDescent="0.25">
      <c r="B14" s="75"/>
      <c r="C14" s="75"/>
      <c r="D14" s="75"/>
      <c r="E14" s="75"/>
    </row>
    <row r="15" spans="2:11" x14ac:dyDescent="0.25">
      <c r="B15" s="345" t="s">
        <v>133</v>
      </c>
      <c r="C15" s="345"/>
      <c r="D15" s="345"/>
      <c r="E15" s="345"/>
      <c r="G15" s="348" t="s">
        <v>199</v>
      </c>
      <c r="H15" s="349"/>
      <c r="I15" s="349"/>
      <c r="J15" s="349"/>
    </row>
    <row r="16" spans="2:11" x14ac:dyDescent="0.25">
      <c r="B16" s="345"/>
      <c r="C16" s="345"/>
      <c r="D16" s="345"/>
      <c r="E16" s="345"/>
      <c r="G16" s="349"/>
      <c r="H16" s="349"/>
      <c r="I16" s="349"/>
      <c r="J16" s="349"/>
    </row>
    <row r="17" spans="2:10" ht="15.75" x14ac:dyDescent="0.25">
      <c r="B17" s="75"/>
      <c r="C17" s="75"/>
      <c r="D17" s="75"/>
      <c r="E17" s="75"/>
    </row>
    <row r="18" spans="2:10" x14ac:dyDescent="0.25">
      <c r="B18" s="339" t="s">
        <v>132</v>
      </c>
      <c r="C18" s="339"/>
      <c r="D18" s="339"/>
      <c r="E18" s="339"/>
      <c r="G18" s="350" t="s">
        <v>167</v>
      </c>
      <c r="H18" s="351"/>
      <c r="I18" s="351"/>
      <c r="J18" s="351"/>
    </row>
    <row r="19" spans="2:10" x14ac:dyDescent="0.25">
      <c r="B19" s="339"/>
      <c r="C19" s="339"/>
      <c r="D19" s="339"/>
      <c r="E19" s="339"/>
      <c r="G19" s="351"/>
      <c r="H19" s="351"/>
      <c r="I19" s="351"/>
      <c r="J19" s="351"/>
    </row>
    <row r="20" spans="2:10" ht="15.75" x14ac:dyDescent="0.25">
      <c r="B20" s="75"/>
      <c r="C20" s="75"/>
      <c r="D20" s="75"/>
      <c r="E20" s="75"/>
    </row>
  </sheetData>
  <sheetProtection algorithmName="SHA-512" hashValue="1qiFRt+LdXoOrelKjCleYwSlkZnFs9CeT5y//FXJodBh0jC36kf3zs34Lm6oZjblGFwINzxvMtratXZw3872ig==" saltValue="tLwLsjX2Y9wmiwEzIvC+Kg==" spinCount="100000" sheet="1" formatRows="0" selectLockedCells="1"/>
  <mergeCells count="9">
    <mergeCell ref="B18:E19"/>
    <mergeCell ref="B2:K3"/>
    <mergeCell ref="B10:E10"/>
    <mergeCell ref="G10:I10"/>
    <mergeCell ref="B12:E13"/>
    <mergeCell ref="B15:E16"/>
    <mergeCell ref="G12:J13"/>
    <mergeCell ref="G15:J16"/>
    <mergeCell ref="G18:J19"/>
  </mergeCells>
  <pageMargins left="0.39370078740157483" right="0.31496062992125984" top="0.74803149606299213" bottom="0.74803149606299213" header="0.31496062992125984" footer="0.31496062992125984"/>
  <pageSetup paperSize="9" scale="80" orientation="portrait" r:id="rId1"/>
  <headerFooter>
    <oddFooter>&amp;L&amp;F&amp;R&amp;A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theme="5"/>
    <pageSetUpPr fitToPage="1"/>
  </sheetPr>
  <dimension ref="B1:F41"/>
  <sheetViews>
    <sheetView showGridLines="0" topLeftCell="A21" zoomScaleNormal="100" workbookViewId="0">
      <selection activeCell="D30" sqref="D30"/>
    </sheetView>
  </sheetViews>
  <sheetFormatPr baseColWidth="10" defaultColWidth="11.42578125" defaultRowHeight="15.75" x14ac:dyDescent="0.25"/>
  <cols>
    <col min="1" max="1" width="2.5703125" style="1" customWidth="1"/>
    <col min="2" max="2" width="4.5703125" style="1" customWidth="1"/>
    <col min="3" max="3" width="40.5703125" style="227" customWidth="1"/>
    <col min="4" max="4" width="30.7109375" style="1" customWidth="1"/>
    <col min="5" max="5" width="49.42578125" style="1" customWidth="1"/>
    <col min="6" max="16384" width="11.42578125" style="1"/>
  </cols>
  <sheetData>
    <row r="1" spans="2:5" ht="16.5" thickBot="1" x14ac:dyDescent="0.3"/>
    <row r="2" spans="2:5" x14ac:dyDescent="0.25">
      <c r="B2" s="352" t="s">
        <v>3</v>
      </c>
      <c r="C2" s="353"/>
      <c r="D2" s="353"/>
      <c r="E2" s="354"/>
    </row>
    <row r="3" spans="2:5" ht="25.5" customHeight="1" thickBot="1" x14ac:dyDescent="0.3">
      <c r="B3" s="355"/>
      <c r="C3" s="356"/>
      <c r="D3" s="356"/>
      <c r="E3" s="357"/>
    </row>
    <row r="4" spans="2:5" ht="18.75" x14ac:dyDescent="0.25">
      <c r="B4" s="52"/>
      <c r="C4" s="52"/>
      <c r="D4" s="52"/>
      <c r="E4" s="52"/>
    </row>
    <row r="5" spans="2:5" ht="20.25" customHeight="1" x14ac:dyDescent="0.25">
      <c r="B5" s="52"/>
      <c r="C5" s="52"/>
      <c r="D5" s="52"/>
      <c r="E5" s="52"/>
    </row>
    <row r="6" spans="2:5" ht="20.25" customHeight="1" x14ac:dyDescent="0.25">
      <c r="C6" s="289" t="s">
        <v>88</v>
      </c>
      <c r="D6" s="226" t="s">
        <v>194</v>
      </c>
      <c r="E6" s="302"/>
    </row>
    <row r="7" spans="2:5" ht="41.25" customHeight="1" x14ac:dyDescent="0.25">
      <c r="C7" s="228"/>
      <c r="D7" s="4" t="s">
        <v>10</v>
      </c>
      <c r="E7" s="302"/>
    </row>
    <row r="8" spans="2:5" ht="20.25" customHeight="1" x14ac:dyDescent="0.25"/>
    <row r="9" spans="2:5" ht="20.25" customHeight="1" x14ac:dyDescent="0.25">
      <c r="C9" s="227" t="s">
        <v>111</v>
      </c>
      <c r="D9" s="308"/>
      <c r="E9" s="150"/>
    </row>
    <row r="10" spans="2:5" ht="20.25" customHeight="1" x14ac:dyDescent="0.25"/>
    <row r="11" spans="2:5" ht="20.25" customHeight="1" x14ac:dyDescent="0.25">
      <c r="C11" s="289" t="s">
        <v>114</v>
      </c>
      <c r="D11" s="303"/>
      <c r="E11" s="304"/>
    </row>
    <row r="12" spans="2:5" ht="20.25" customHeight="1" x14ac:dyDescent="0.25">
      <c r="C12" s="228"/>
      <c r="D12" s="305"/>
      <c r="E12" s="305"/>
    </row>
    <row r="13" spans="2:5" ht="20.25" customHeight="1" x14ac:dyDescent="0.25">
      <c r="C13" s="289" t="s">
        <v>154</v>
      </c>
      <c r="D13" s="360"/>
      <c r="E13" s="359"/>
    </row>
    <row r="14" spans="2:5" ht="20.25" customHeight="1" x14ac:dyDescent="0.25">
      <c r="C14" s="228"/>
      <c r="D14" s="305"/>
      <c r="E14" s="305"/>
    </row>
    <row r="15" spans="2:5" ht="20.25" customHeight="1" x14ac:dyDescent="0.25">
      <c r="C15" s="289" t="s">
        <v>155</v>
      </c>
      <c r="D15" s="360"/>
      <c r="E15" s="359"/>
    </row>
    <row r="16" spans="2:5" ht="20.25" customHeight="1" x14ac:dyDescent="0.25">
      <c r="D16" s="227"/>
      <c r="E16" s="227"/>
    </row>
    <row r="17" spans="3:6" ht="20.25" customHeight="1" x14ac:dyDescent="0.25">
      <c r="C17" s="289" t="s">
        <v>27</v>
      </c>
      <c r="D17" s="303"/>
      <c r="E17" s="306" t="s">
        <v>32</v>
      </c>
    </row>
    <row r="18" spans="3:6" ht="20.25" customHeight="1" x14ac:dyDescent="0.25"/>
    <row r="19" spans="3:6" ht="20.25" customHeight="1" x14ac:dyDescent="0.25">
      <c r="C19" s="229" t="s">
        <v>34</v>
      </c>
      <c r="D19" s="358"/>
      <c r="E19" s="359"/>
      <c r="F19" s="150"/>
    </row>
    <row r="20" spans="3:6" ht="20.25" customHeight="1" x14ac:dyDescent="0.25">
      <c r="C20" s="230" t="s">
        <v>1</v>
      </c>
      <c r="D20" s="1" t="s">
        <v>194</v>
      </c>
      <c r="E20" s="302"/>
      <c r="F20" s="17"/>
    </row>
    <row r="21" spans="3:6" ht="20.25" customHeight="1" x14ac:dyDescent="0.25">
      <c r="C21" s="231"/>
      <c r="D21" s="5" t="s">
        <v>10</v>
      </c>
      <c r="E21" s="302"/>
      <c r="F21" s="17"/>
    </row>
    <row r="22" spans="3:6" ht="20.25" customHeight="1" x14ac:dyDescent="0.25">
      <c r="C22" s="231"/>
      <c r="D22" s="5"/>
      <c r="E22" s="50"/>
      <c r="F22" s="17"/>
    </row>
    <row r="23" spans="3:6" ht="20.25" customHeight="1" x14ac:dyDescent="0.25">
      <c r="C23" s="289" t="s">
        <v>107</v>
      </c>
      <c r="E23" s="51"/>
    </row>
    <row r="24" spans="3:6" ht="20.25" customHeight="1" x14ac:dyDescent="0.25">
      <c r="C24" s="232" t="s">
        <v>110</v>
      </c>
      <c r="D24" s="1" t="s">
        <v>112</v>
      </c>
      <c r="E24" s="302"/>
    </row>
    <row r="25" spans="3:6" ht="20.25" customHeight="1" x14ac:dyDescent="0.25">
      <c r="C25" s="230"/>
      <c r="D25" s="1" t="s">
        <v>113</v>
      </c>
      <c r="E25" s="302"/>
    </row>
    <row r="26" spans="3:6" ht="20.25" customHeight="1" x14ac:dyDescent="0.25">
      <c r="C26" s="230"/>
      <c r="E26" s="4"/>
    </row>
    <row r="27" spans="3:6" ht="20.25" customHeight="1" x14ac:dyDescent="0.25">
      <c r="C27" s="233" t="s">
        <v>109</v>
      </c>
      <c r="D27" s="1" t="s">
        <v>2</v>
      </c>
      <c r="E27" s="302"/>
    </row>
    <row r="28" spans="3:6" ht="20.25" customHeight="1" x14ac:dyDescent="0.25">
      <c r="C28" s="234"/>
      <c r="D28" s="1" t="s">
        <v>10</v>
      </c>
      <c r="E28" s="302"/>
      <c r="F28" s="17"/>
    </row>
    <row r="29" spans="3:6" ht="20.25" customHeight="1" x14ac:dyDescent="0.25">
      <c r="C29" s="229"/>
    </row>
    <row r="30" spans="3:6" ht="20.25" customHeight="1" x14ac:dyDescent="0.25">
      <c r="C30" s="227" t="s">
        <v>89</v>
      </c>
      <c r="D30" s="307"/>
      <c r="E30" s="150"/>
    </row>
    <row r="31" spans="3:6" ht="20.25" customHeight="1" x14ac:dyDescent="0.25">
      <c r="C31" s="235" t="s">
        <v>26</v>
      </c>
    </row>
    <row r="32" spans="3:6" ht="32.25" customHeight="1" x14ac:dyDescent="0.25"/>
    <row r="41" ht="17.25" customHeight="1" x14ac:dyDescent="0.25"/>
  </sheetData>
  <sheetProtection algorithmName="SHA-512" hashValue="AzhKk91d+jW3Jgr4rnEPMMllhjebc80gjDRxJMVgz69qpE7y3YSQO8LzzvTDn4uHoIyRuw/UmEEqgZ5LxvM5zA==" saltValue="3/3LFynSUmUXgov+3bJ6wA==" spinCount="100000" sheet="1" selectLockedCells="1"/>
  <mergeCells count="4">
    <mergeCell ref="B2:E3"/>
    <mergeCell ref="D19:E19"/>
    <mergeCell ref="D13:E13"/>
    <mergeCell ref="D15:E15"/>
  </mergeCells>
  <pageMargins left="0.51181102362204722" right="0.51181102362204722" top="0.74803149606299213" bottom="0.74803149606299213" header="0.31496062992125984" footer="0.31496062992125984"/>
  <pageSetup paperSize="9" scale="66" orientation="portrait" r:id="rId1"/>
  <headerFooter>
    <oddFooter>&amp;L&amp;F&amp;R&amp;A</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'Liste déroulante'!$A$1:$A$2</xm:f>
          </x14:formula1>
          <xm:sqref>D30</xm:sqref>
        </x14:dataValidation>
        <x14:dataValidation type="list" allowBlank="1" showInputMessage="1" showErrorMessage="1">
          <x14:formula1>
            <xm:f>'Liste déroulante'!$A$24:$A$27</xm:f>
          </x14:formula1>
          <xm:sqref>D17</xm:sqref>
        </x14:dataValidation>
        <x14:dataValidation type="list" allowBlank="1" showInputMessage="1" showErrorMessage="1">
          <x14:formula1>
            <xm:f>'Liste déroulante'!$B$1:$B$4</xm:f>
          </x14:formula1>
          <xm:sqref>D9</xm:sqref>
        </x14:dataValidation>
        <x14:dataValidation type="list" allowBlank="1" showInputMessage="1" showErrorMessage="1">
          <x14:formula1>
            <xm:f>'Liste déroulante'!$B$12:$B$22</xm:f>
          </x14:formula1>
          <xm:sqref>D19:E19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801"/>
  </sheetPr>
  <dimension ref="B2:J157"/>
  <sheetViews>
    <sheetView showGridLines="0" topLeftCell="A119" zoomScale="85" zoomScaleNormal="85" workbookViewId="0">
      <selection activeCell="H59" sqref="H59"/>
    </sheetView>
  </sheetViews>
  <sheetFormatPr baseColWidth="10" defaultColWidth="11.42578125" defaultRowHeight="15" x14ac:dyDescent="0.25"/>
  <cols>
    <col min="1" max="1" width="4.140625" style="18" customWidth="1"/>
    <col min="2" max="2" width="55.28515625" style="18" customWidth="1"/>
    <col min="3" max="3" width="43.5703125" style="18" customWidth="1"/>
    <col min="4" max="4" width="15" style="18" customWidth="1"/>
    <col min="5" max="5" width="13" style="18" bestFit="1" customWidth="1"/>
    <col min="6" max="6" width="12.140625" style="18" bestFit="1" customWidth="1"/>
    <col min="7" max="7" width="15" style="18" customWidth="1"/>
    <col min="8" max="8" width="16.85546875" style="18" customWidth="1"/>
    <col min="9" max="9" width="11.5703125" style="105" customWidth="1"/>
    <col min="10" max="10" width="16.85546875" style="96" customWidth="1"/>
    <col min="11" max="16384" width="11.42578125" style="18"/>
  </cols>
  <sheetData>
    <row r="2" spans="2:10" s="19" customFormat="1" ht="41.25" customHeight="1" x14ac:dyDescent="0.25">
      <c r="B2" s="361" t="s">
        <v>13</v>
      </c>
      <c r="C2" s="362"/>
      <c r="D2" s="362"/>
      <c r="E2" s="362"/>
      <c r="F2" s="362"/>
      <c r="G2" s="362"/>
      <c r="H2" s="362"/>
      <c r="I2" s="52"/>
      <c r="J2" s="92"/>
    </row>
    <row r="3" spans="2:10" s="19" customFormat="1" ht="20.25" customHeight="1" x14ac:dyDescent="0.25">
      <c r="B3" s="29"/>
      <c r="C3" s="29"/>
      <c r="D3" s="29"/>
      <c r="E3" s="29"/>
      <c r="F3" s="29"/>
      <c r="G3" s="29"/>
      <c r="H3" s="29"/>
      <c r="I3" s="29"/>
      <c r="J3" s="92"/>
    </row>
    <row r="4" spans="2:10" s="19" customFormat="1" ht="69.75" customHeight="1" x14ac:dyDescent="0.25">
      <c r="B4" s="373" t="s">
        <v>171</v>
      </c>
      <c r="C4" s="374"/>
      <c r="D4" s="374"/>
      <c r="E4" s="374"/>
      <c r="F4" s="374"/>
      <c r="G4" s="374"/>
      <c r="H4" s="374"/>
      <c r="I4" s="374"/>
      <c r="J4" s="93"/>
    </row>
    <row r="5" spans="2:10" s="19" customFormat="1" ht="15.75" customHeight="1" x14ac:dyDescent="0.25">
      <c r="B5" s="23"/>
      <c r="J5" s="93"/>
    </row>
    <row r="6" spans="2:10" s="19" customFormat="1" ht="33.75" customHeight="1" x14ac:dyDescent="0.25">
      <c r="B6" s="309" t="s">
        <v>172</v>
      </c>
      <c r="C6" s="285">
        <f>+'CONTEXTE DE LA DEMANDE'!E6</f>
        <v>0</v>
      </c>
      <c r="D6" s="14"/>
      <c r="E6" s="14"/>
      <c r="F6" s="14"/>
      <c r="G6" s="290"/>
    </row>
    <row r="7" spans="2:10" s="110" customFormat="1" ht="7.5" customHeight="1" x14ac:dyDescent="0.25">
      <c r="B7" s="262"/>
      <c r="C7" s="263"/>
    </row>
    <row r="8" spans="2:10" s="19" customFormat="1" ht="33.75" customHeight="1" x14ac:dyDescent="0.25">
      <c r="B8" s="309" t="s">
        <v>114</v>
      </c>
      <c r="C8" s="287">
        <f>+'CONTEXTE DE LA DEMANDE'!D11</f>
        <v>0</v>
      </c>
      <c r="D8" s="286"/>
      <c r="E8" s="286"/>
      <c r="F8" s="286"/>
      <c r="G8" s="291"/>
      <c r="H8" s="261"/>
      <c r="I8" s="261"/>
    </row>
    <row r="9" spans="2:10" s="19" customFormat="1" ht="22.5" customHeight="1" thickBot="1" x14ac:dyDescent="0.3">
      <c r="B9" s="23"/>
      <c r="J9" s="93"/>
    </row>
    <row r="10" spans="2:10" ht="26.25" customHeight="1" x14ac:dyDescent="0.25">
      <c r="B10" s="78" t="s">
        <v>80</v>
      </c>
      <c r="C10" s="94"/>
      <c r="D10" s="94"/>
      <c r="E10" s="94"/>
      <c r="F10" s="94"/>
      <c r="G10" s="94"/>
      <c r="H10" s="94"/>
      <c r="I10" s="95"/>
    </row>
    <row r="11" spans="2:10" ht="19.5" thickBot="1" x14ac:dyDescent="0.3">
      <c r="B11" s="79"/>
      <c r="C11" s="97" t="s">
        <v>74</v>
      </c>
      <c r="D11" s="98"/>
      <c r="E11" s="98"/>
      <c r="F11" s="98"/>
      <c r="G11" s="98"/>
      <c r="H11" s="98"/>
      <c r="I11" s="99"/>
    </row>
    <row r="12" spans="2:10" ht="15.95" customHeight="1" x14ac:dyDescent="0.25">
      <c r="B12" s="151" t="s">
        <v>116</v>
      </c>
      <c r="C12" s="135"/>
      <c r="D12" s="363" t="s">
        <v>157</v>
      </c>
      <c r="E12" s="364"/>
      <c r="F12" s="364"/>
      <c r="G12" s="364"/>
      <c r="H12" s="370"/>
      <c r="I12" s="156"/>
    </row>
    <row r="13" spans="2:10" ht="15.95" customHeight="1" x14ac:dyDescent="0.25">
      <c r="B13" s="152" t="s">
        <v>117</v>
      </c>
      <c r="C13" s="136"/>
      <c r="D13" s="365"/>
      <c r="E13" s="366"/>
      <c r="F13" s="366"/>
      <c r="G13" s="366"/>
      <c r="H13" s="371"/>
      <c r="I13" s="157"/>
    </row>
    <row r="14" spans="2:10" ht="15.95" customHeight="1" x14ac:dyDescent="0.25">
      <c r="B14" s="61" t="s">
        <v>195</v>
      </c>
      <c r="C14" s="137"/>
      <c r="D14" s="367"/>
      <c r="E14" s="366"/>
      <c r="F14" s="366"/>
      <c r="G14" s="366"/>
      <c r="H14" s="372"/>
      <c r="I14" s="157"/>
    </row>
    <row r="15" spans="2:10" s="100" customFormat="1" ht="18.75" customHeight="1" x14ac:dyDescent="0.25">
      <c r="B15" s="153"/>
      <c r="C15" s="81"/>
      <c r="D15" s="375"/>
      <c r="E15" s="375"/>
      <c r="F15" s="375"/>
      <c r="G15" s="375"/>
      <c r="H15" s="375"/>
      <c r="I15" s="376"/>
      <c r="J15" s="96"/>
    </row>
    <row r="16" spans="2:10" ht="15.75" customHeight="1" x14ac:dyDescent="0.25">
      <c r="B16" s="154" t="s">
        <v>73</v>
      </c>
      <c r="C16" s="155"/>
      <c r="D16" s="377"/>
      <c r="E16" s="377"/>
      <c r="F16" s="377"/>
      <c r="G16" s="377"/>
      <c r="H16" s="377"/>
      <c r="I16" s="378"/>
    </row>
    <row r="17" spans="2:9" ht="15.75" customHeight="1" x14ac:dyDescent="0.25">
      <c r="B17" s="333" t="s">
        <v>173</v>
      </c>
      <c r="C17" s="256" t="s">
        <v>174</v>
      </c>
      <c r="D17" s="405" t="s">
        <v>175</v>
      </c>
      <c r="E17" s="405"/>
      <c r="F17" s="405"/>
      <c r="G17" s="405"/>
      <c r="H17" s="405"/>
      <c r="I17" s="406"/>
    </row>
    <row r="18" spans="2:9" ht="15.75" customHeight="1" x14ac:dyDescent="0.25">
      <c r="B18" s="334" t="s">
        <v>196</v>
      </c>
      <c r="C18" s="258"/>
      <c r="D18" s="332"/>
      <c r="E18" s="259"/>
      <c r="F18" s="259"/>
      <c r="G18" s="259"/>
      <c r="H18" s="259"/>
      <c r="I18" s="260"/>
    </row>
    <row r="19" spans="2:9" ht="15.75" customHeight="1" x14ac:dyDescent="0.25">
      <c r="B19" s="334" t="s">
        <v>197</v>
      </c>
      <c r="C19" s="258"/>
      <c r="D19" s="397"/>
      <c r="E19" s="398"/>
      <c r="F19" s="398"/>
      <c r="G19" s="398"/>
      <c r="H19" s="398"/>
      <c r="I19" s="399"/>
    </row>
    <row r="20" spans="2:9" ht="15.75" customHeight="1" x14ac:dyDescent="0.25">
      <c r="B20" s="334" t="s">
        <v>4</v>
      </c>
      <c r="C20" s="258"/>
      <c r="D20" s="397"/>
      <c r="E20" s="398"/>
      <c r="F20" s="398"/>
      <c r="G20" s="398"/>
      <c r="H20" s="398"/>
      <c r="I20" s="399"/>
    </row>
    <row r="21" spans="2:9" ht="15.75" customHeight="1" x14ac:dyDescent="0.25">
      <c r="B21" s="334"/>
      <c r="C21" s="258"/>
      <c r="D21" s="397"/>
      <c r="E21" s="398"/>
      <c r="F21" s="398"/>
      <c r="G21" s="398"/>
      <c r="H21" s="398"/>
      <c r="I21" s="399"/>
    </row>
    <row r="22" spans="2:9" ht="15.75" customHeight="1" x14ac:dyDescent="0.25">
      <c r="B22" s="334"/>
      <c r="C22" s="258"/>
      <c r="D22" s="397"/>
      <c r="E22" s="398"/>
      <c r="F22" s="398"/>
      <c r="G22" s="398"/>
      <c r="H22" s="398"/>
      <c r="I22" s="399"/>
    </row>
    <row r="23" spans="2:9" ht="15.75" customHeight="1" x14ac:dyDescent="0.25">
      <c r="B23" s="335" t="s">
        <v>176</v>
      </c>
      <c r="C23" s="257" t="s">
        <v>174</v>
      </c>
      <c r="D23" s="405" t="s">
        <v>175</v>
      </c>
      <c r="E23" s="405"/>
      <c r="F23" s="405"/>
      <c r="G23" s="405"/>
      <c r="H23" s="405"/>
      <c r="I23" s="406"/>
    </row>
    <row r="24" spans="2:9" ht="15.75" x14ac:dyDescent="0.25">
      <c r="B24" s="336" t="s">
        <v>90</v>
      </c>
      <c r="C24" s="258"/>
      <c r="D24" s="403"/>
      <c r="E24" s="403"/>
      <c r="F24" s="403"/>
      <c r="G24" s="403"/>
      <c r="H24" s="403"/>
      <c r="I24" s="404"/>
    </row>
    <row r="25" spans="2:9" ht="14.45" customHeight="1" x14ac:dyDescent="0.25">
      <c r="B25" s="336" t="s">
        <v>91</v>
      </c>
      <c r="C25" s="258"/>
      <c r="D25" s="403"/>
      <c r="E25" s="403"/>
      <c r="F25" s="403"/>
      <c r="G25" s="403"/>
      <c r="H25" s="403"/>
      <c r="I25" s="404"/>
    </row>
    <row r="26" spans="2:9" ht="15.75" x14ac:dyDescent="0.25">
      <c r="B26" s="336" t="s">
        <v>177</v>
      </c>
      <c r="C26" s="258"/>
      <c r="D26" s="403"/>
      <c r="E26" s="403"/>
      <c r="F26" s="403"/>
      <c r="G26" s="403"/>
      <c r="H26" s="403"/>
      <c r="I26" s="404"/>
    </row>
    <row r="27" spans="2:9" ht="15.75" x14ac:dyDescent="0.25">
      <c r="B27" s="336" t="s">
        <v>179</v>
      </c>
      <c r="C27" s="258"/>
      <c r="D27" s="403"/>
      <c r="E27" s="403"/>
      <c r="F27" s="403"/>
      <c r="G27" s="403"/>
      <c r="H27" s="403"/>
      <c r="I27" s="404"/>
    </row>
    <row r="28" spans="2:9" ht="15.75" x14ac:dyDescent="0.25">
      <c r="B28" s="336" t="s">
        <v>182</v>
      </c>
      <c r="C28" s="258"/>
      <c r="D28" s="403"/>
      <c r="E28" s="403"/>
      <c r="F28" s="403"/>
      <c r="G28" s="403"/>
      <c r="H28" s="403"/>
      <c r="I28" s="404"/>
    </row>
    <row r="29" spans="2:9" ht="15.75" customHeight="1" thickBot="1" x14ac:dyDescent="0.3">
      <c r="B29" s="337" t="s">
        <v>201</v>
      </c>
      <c r="C29" s="338"/>
      <c r="D29" s="407"/>
      <c r="E29" s="407"/>
      <c r="F29" s="407"/>
      <c r="G29" s="407"/>
      <c r="H29" s="407"/>
      <c r="I29" s="408"/>
    </row>
    <row r="31" spans="2:9" ht="24.75" customHeight="1" x14ac:dyDescent="0.25">
      <c r="B31" s="80" t="s">
        <v>72</v>
      </c>
      <c r="C31" s="101"/>
      <c r="D31" s="101"/>
      <c r="E31" s="101"/>
      <c r="F31" s="101"/>
      <c r="G31" s="101"/>
      <c r="H31" s="101"/>
      <c r="I31" s="101"/>
    </row>
    <row r="32" spans="2:9" ht="18.75" x14ac:dyDescent="0.25">
      <c r="B32" s="81"/>
      <c r="C32" s="81"/>
      <c r="D32" s="81"/>
      <c r="E32" s="81"/>
      <c r="F32" s="81"/>
      <c r="G32" s="81"/>
      <c r="H32" s="81"/>
      <c r="I32" s="81"/>
    </row>
    <row r="33" spans="2:10" ht="22.5" customHeight="1" x14ac:dyDescent="0.25">
      <c r="B33" s="82" t="s">
        <v>52</v>
      </c>
      <c r="C33" s="82"/>
      <c r="D33" s="82"/>
      <c r="E33" s="82"/>
      <c r="F33" s="82"/>
      <c r="G33" s="82"/>
      <c r="H33" s="82"/>
      <c r="I33" s="82"/>
    </row>
    <row r="34" spans="2:10" s="100" customFormat="1" ht="48" customHeight="1" x14ac:dyDescent="0.25">
      <c r="B34" s="83" t="s">
        <v>142</v>
      </c>
      <c r="C34" s="368"/>
      <c r="D34" s="368"/>
      <c r="E34" s="368"/>
      <c r="F34" s="368"/>
      <c r="G34" s="368"/>
      <c r="H34" s="368"/>
      <c r="I34" s="369"/>
      <c r="J34" s="96"/>
    </row>
    <row r="35" spans="2:10" s="100" customFormat="1" ht="46.5" customHeight="1" x14ac:dyDescent="0.25">
      <c r="B35" s="84" t="s">
        <v>145</v>
      </c>
      <c r="C35" s="368"/>
      <c r="D35" s="368"/>
      <c r="E35" s="368"/>
      <c r="F35" s="368"/>
      <c r="G35" s="368"/>
      <c r="H35" s="368"/>
      <c r="I35" s="369"/>
      <c r="J35" s="96"/>
    </row>
    <row r="36" spans="2:10" s="19" customFormat="1" ht="39.75" customHeight="1" x14ac:dyDescent="0.25">
      <c r="B36" s="84" t="s">
        <v>79</v>
      </c>
      <c r="C36" s="102" t="s">
        <v>78</v>
      </c>
      <c r="D36" s="138" t="s">
        <v>62</v>
      </c>
      <c r="E36" s="138" t="s">
        <v>63</v>
      </c>
      <c r="F36" s="102" t="s">
        <v>61</v>
      </c>
      <c r="G36" s="102" t="s">
        <v>67</v>
      </c>
      <c r="H36" s="102" t="s">
        <v>66</v>
      </c>
      <c r="I36" s="103" t="s">
        <v>23</v>
      </c>
      <c r="J36" s="93"/>
    </row>
    <row r="37" spans="2:10" s="19" customFormat="1" ht="44.45" customHeight="1" x14ac:dyDescent="0.25">
      <c r="B37" s="241" t="s">
        <v>75</v>
      </c>
      <c r="C37" s="166"/>
      <c r="D37" s="167"/>
      <c r="E37" s="167"/>
      <c r="F37" s="167"/>
      <c r="G37" s="167"/>
      <c r="H37" s="167"/>
      <c r="I37" s="264">
        <f>+H37*G37</f>
        <v>0</v>
      </c>
      <c r="J37" s="93"/>
    </row>
    <row r="38" spans="2:10" s="19" customFormat="1" ht="44.45" customHeight="1" x14ac:dyDescent="0.25">
      <c r="B38" s="247" t="s">
        <v>82</v>
      </c>
      <c r="C38" s="166"/>
      <c r="D38" s="167"/>
      <c r="E38" s="167"/>
      <c r="F38" s="167"/>
      <c r="G38" s="167"/>
      <c r="H38" s="167"/>
      <c r="I38" s="265">
        <f t="shared" ref="I38:I40" si="0">+H38*G38</f>
        <v>0</v>
      </c>
      <c r="J38" s="93"/>
    </row>
    <row r="39" spans="2:10" s="19" customFormat="1" ht="44.45" customHeight="1" x14ac:dyDescent="0.25">
      <c r="B39" s="246" t="s">
        <v>76</v>
      </c>
      <c r="C39" s="166"/>
      <c r="D39" s="167"/>
      <c r="E39" s="167"/>
      <c r="F39" s="167"/>
      <c r="G39" s="167"/>
      <c r="H39" s="167"/>
      <c r="I39" s="266">
        <f t="shared" si="0"/>
        <v>0</v>
      </c>
      <c r="J39" s="93"/>
    </row>
    <row r="40" spans="2:10" ht="44.45" customHeight="1" thickBot="1" x14ac:dyDescent="0.3">
      <c r="B40" s="243" t="s">
        <v>77</v>
      </c>
      <c r="C40" s="169"/>
      <c r="D40" s="169"/>
      <c r="E40" s="169"/>
      <c r="F40" s="169"/>
      <c r="G40" s="168"/>
      <c r="H40" s="169"/>
      <c r="I40" s="267">
        <f t="shared" si="0"/>
        <v>0</v>
      </c>
      <c r="J40" s="104">
        <f>SUM(I37:I40)</f>
        <v>0</v>
      </c>
    </row>
    <row r="41" spans="2:10" x14ac:dyDescent="0.25">
      <c r="J41" s="93"/>
    </row>
    <row r="42" spans="2:10" s="19" customFormat="1" ht="22.5" customHeight="1" x14ac:dyDescent="0.25">
      <c r="B42" s="85" t="s">
        <v>64</v>
      </c>
      <c r="C42" s="87"/>
      <c r="D42" s="87"/>
      <c r="E42" s="87"/>
      <c r="F42" s="87"/>
      <c r="G42" s="87"/>
      <c r="H42" s="87"/>
      <c r="I42" s="106"/>
      <c r="J42" s="93"/>
    </row>
    <row r="43" spans="2:10" s="100" customFormat="1" ht="48" customHeight="1" x14ac:dyDescent="0.25">
      <c r="B43" s="83" t="s">
        <v>142</v>
      </c>
      <c r="C43" s="368"/>
      <c r="D43" s="368"/>
      <c r="E43" s="368"/>
      <c r="F43" s="368"/>
      <c r="G43" s="368"/>
      <c r="H43" s="368"/>
      <c r="I43" s="369"/>
      <c r="J43" s="96"/>
    </row>
    <row r="44" spans="2:10" s="100" customFormat="1" ht="46.5" customHeight="1" x14ac:dyDescent="0.25">
      <c r="B44" s="84" t="s">
        <v>145</v>
      </c>
      <c r="C44" s="368"/>
      <c r="D44" s="368"/>
      <c r="E44" s="368"/>
      <c r="F44" s="368"/>
      <c r="G44" s="368"/>
      <c r="H44" s="368"/>
      <c r="I44" s="369"/>
      <c r="J44" s="96"/>
    </row>
    <row r="45" spans="2:10" s="19" customFormat="1" ht="39.75" customHeight="1" x14ac:dyDescent="0.25">
      <c r="B45" s="84" t="s">
        <v>79</v>
      </c>
      <c r="C45" s="102" t="s">
        <v>78</v>
      </c>
      <c r="D45" s="102" t="s">
        <v>62</v>
      </c>
      <c r="E45" s="102" t="s">
        <v>63</v>
      </c>
      <c r="F45" s="102" t="s">
        <v>61</v>
      </c>
      <c r="G45" s="102" t="s">
        <v>67</v>
      </c>
      <c r="H45" s="102" t="s">
        <v>66</v>
      </c>
      <c r="I45" s="103" t="s">
        <v>23</v>
      </c>
      <c r="J45" s="93"/>
    </row>
    <row r="46" spans="2:10" ht="44.45" customHeight="1" x14ac:dyDescent="0.25">
      <c r="B46" s="382" t="s">
        <v>183</v>
      </c>
      <c r="C46" s="327"/>
      <c r="D46" s="171"/>
      <c r="E46" s="171"/>
      <c r="F46" s="171"/>
      <c r="G46" s="170"/>
      <c r="H46" s="170"/>
      <c r="I46" s="268">
        <f t="shared" ref="I46:I50" si="1">+H46*G46</f>
        <v>0</v>
      </c>
    </row>
    <row r="47" spans="2:10" ht="44.45" customHeight="1" x14ac:dyDescent="0.25">
      <c r="B47" s="382"/>
      <c r="C47" s="328"/>
      <c r="D47" s="172"/>
      <c r="E47" s="172"/>
      <c r="F47" s="172"/>
      <c r="G47" s="172"/>
      <c r="H47" s="172"/>
      <c r="I47" s="269">
        <f t="shared" si="1"/>
        <v>0</v>
      </c>
    </row>
    <row r="48" spans="2:10" ht="44.45" customHeight="1" x14ac:dyDescent="0.25">
      <c r="B48" s="382"/>
      <c r="C48" s="328"/>
      <c r="D48" s="172"/>
      <c r="E48" s="172"/>
      <c r="F48" s="172"/>
      <c r="G48" s="172"/>
      <c r="H48" s="172"/>
      <c r="I48" s="269">
        <f t="shared" si="1"/>
        <v>0</v>
      </c>
    </row>
    <row r="49" spans="2:10" ht="44.45" customHeight="1" x14ac:dyDescent="0.25">
      <c r="B49" s="382"/>
      <c r="C49" s="328"/>
      <c r="D49" s="172"/>
      <c r="E49" s="172"/>
      <c r="F49" s="172"/>
      <c r="G49" s="172"/>
      <c r="H49" s="172"/>
      <c r="I49" s="269">
        <f t="shared" si="1"/>
        <v>0</v>
      </c>
    </row>
    <row r="50" spans="2:10" ht="44.45" customHeight="1" x14ac:dyDescent="0.25">
      <c r="B50" s="383"/>
      <c r="C50" s="174"/>
      <c r="D50" s="174"/>
      <c r="E50" s="174"/>
      <c r="F50" s="174"/>
      <c r="G50" s="174"/>
      <c r="H50" s="174"/>
      <c r="I50" s="270">
        <f t="shared" si="1"/>
        <v>0</v>
      </c>
    </row>
    <row r="51" spans="2:10" s="19" customFormat="1" ht="44.45" customHeight="1" x14ac:dyDescent="0.25">
      <c r="B51" s="379" t="s">
        <v>184</v>
      </c>
      <c r="C51" s="171"/>
      <c r="D51" s="171"/>
      <c r="E51" s="171"/>
      <c r="F51" s="171"/>
      <c r="G51" s="170"/>
      <c r="H51" s="170"/>
      <c r="I51" s="271">
        <f t="shared" ref="I51:I77" si="2">+H51*G51</f>
        <v>0</v>
      </c>
      <c r="J51" s="93"/>
    </row>
    <row r="52" spans="2:10" s="19" customFormat="1" ht="44.45" customHeight="1" x14ac:dyDescent="0.25">
      <c r="B52" s="380"/>
      <c r="C52" s="328"/>
      <c r="D52" s="172"/>
      <c r="E52" s="172"/>
      <c r="F52" s="172"/>
      <c r="G52" s="172"/>
      <c r="H52" s="172"/>
      <c r="I52" s="269">
        <f t="shared" si="2"/>
        <v>0</v>
      </c>
      <c r="J52" s="93"/>
    </row>
    <row r="53" spans="2:10" ht="44.45" customHeight="1" x14ac:dyDescent="0.25">
      <c r="B53" s="380"/>
      <c r="C53" s="328"/>
      <c r="D53" s="172"/>
      <c r="E53" s="172"/>
      <c r="F53" s="172"/>
      <c r="G53" s="172"/>
      <c r="H53" s="172"/>
      <c r="I53" s="269">
        <f t="shared" si="2"/>
        <v>0</v>
      </c>
    </row>
    <row r="54" spans="2:10" ht="44.45" customHeight="1" x14ac:dyDescent="0.25">
      <c r="B54" s="380"/>
      <c r="C54" s="328"/>
      <c r="D54" s="172"/>
      <c r="E54" s="172"/>
      <c r="F54" s="172"/>
      <c r="G54" s="172"/>
      <c r="H54" s="172"/>
      <c r="I54" s="269">
        <f t="shared" si="2"/>
        <v>0</v>
      </c>
    </row>
    <row r="55" spans="2:10" s="19" customFormat="1" ht="44.45" customHeight="1" x14ac:dyDescent="0.25">
      <c r="B55" s="380"/>
      <c r="C55" s="328"/>
      <c r="D55" s="172"/>
      <c r="E55" s="172"/>
      <c r="F55" s="172"/>
      <c r="G55" s="172"/>
      <c r="H55" s="172"/>
      <c r="I55" s="269">
        <f t="shared" si="2"/>
        <v>0</v>
      </c>
      <c r="J55" s="93"/>
    </row>
    <row r="56" spans="2:10" ht="44.45" customHeight="1" x14ac:dyDescent="0.25">
      <c r="B56" s="381"/>
      <c r="C56" s="174"/>
      <c r="D56" s="174"/>
      <c r="E56" s="174"/>
      <c r="F56" s="174"/>
      <c r="G56" s="174"/>
      <c r="H56" s="174"/>
      <c r="I56" s="270">
        <f t="shared" si="2"/>
        <v>0</v>
      </c>
    </row>
    <row r="57" spans="2:10" s="19" customFormat="1" ht="44.45" customHeight="1" x14ac:dyDescent="0.25">
      <c r="B57" s="384" t="s">
        <v>185</v>
      </c>
      <c r="C57" s="171"/>
      <c r="D57" s="171"/>
      <c r="E57" s="171"/>
      <c r="F57" s="171"/>
      <c r="G57" s="170"/>
      <c r="H57" s="170"/>
      <c r="I57" s="271">
        <f t="shared" si="2"/>
        <v>0</v>
      </c>
      <c r="J57" s="93"/>
    </row>
    <row r="58" spans="2:10" ht="44.45" customHeight="1" x14ac:dyDescent="0.25">
      <c r="B58" s="382"/>
      <c r="C58" s="328"/>
      <c r="D58" s="172"/>
      <c r="E58" s="172"/>
      <c r="F58" s="172"/>
      <c r="G58" s="172"/>
      <c r="H58" s="172"/>
      <c r="I58" s="269">
        <f t="shared" si="2"/>
        <v>0</v>
      </c>
    </row>
    <row r="59" spans="2:10" ht="44.45" customHeight="1" x14ac:dyDescent="0.25">
      <c r="B59" s="382"/>
      <c r="C59" s="328"/>
      <c r="D59" s="172"/>
      <c r="E59" s="172"/>
      <c r="F59" s="172"/>
      <c r="G59" s="172"/>
      <c r="H59" s="172"/>
      <c r="I59" s="269">
        <f t="shared" si="2"/>
        <v>0</v>
      </c>
    </row>
    <row r="60" spans="2:10" ht="44.45" customHeight="1" x14ac:dyDescent="0.25">
      <c r="B60" s="382"/>
      <c r="C60" s="328"/>
      <c r="D60" s="172"/>
      <c r="E60" s="172"/>
      <c r="F60" s="172"/>
      <c r="G60" s="172"/>
      <c r="H60" s="172"/>
      <c r="I60" s="269">
        <f t="shared" si="2"/>
        <v>0</v>
      </c>
    </row>
    <row r="61" spans="2:10" ht="44.45" customHeight="1" x14ac:dyDescent="0.25">
      <c r="B61" s="383"/>
      <c r="C61" s="174"/>
      <c r="D61" s="174"/>
      <c r="E61" s="174"/>
      <c r="F61" s="174"/>
      <c r="G61" s="174"/>
      <c r="H61" s="174"/>
      <c r="I61" s="272">
        <f t="shared" si="2"/>
        <v>0</v>
      </c>
    </row>
    <row r="62" spans="2:10" ht="44.25" customHeight="1" x14ac:dyDescent="0.25">
      <c r="B62" s="384" t="s">
        <v>186</v>
      </c>
      <c r="C62" s="171"/>
      <c r="D62" s="171"/>
      <c r="E62" s="171"/>
      <c r="F62" s="171"/>
      <c r="G62" s="171"/>
      <c r="H62" s="171"/>
      <c r="I62" s="271">
        <f t="shared" si="2"/>
        <v>0</v>
      </c>
    </row>
    <row r="63" spans="2:10" s="19" customFormat="1" ht="44.25" customHeight="1" x14ac:dyDescent="0.25">
      <c r="B63" s="382"/>
      <c r="C63" s="328"/>
      <c r="D63" s="172"/>
      <c r="E63" s="172"/>
      <c r="F63" s="172"/>
      <c r="G63" s="172"/>
      <c r="H63" s="172"/>
      <c r="I63" s="269">
        <f t="shared" si="2"/>
        <v>0</v>
      </c>
      <c r="J63" s="93"/>
    </row>
    <row r="64" spans="2:10" s="19" customFormat="1" ht="44.25" customHeight="1" x14ac:dyDescent="0.25">
      <c r="B64" s="382"/>
      <c r="C64" s="328"/>
      <c r="D64" s="172"/>
      <c r="E64" s="172"/>
      <c r="F64" s="172"/>
      <c r="G64" s="172"/>
      <c r="H64" s="172"/>
      <c r="I64" s="269">
        <f t="shared" si="2"/>
        <v>0</v>
      </c>
      <c r="J64" s="93"/>
    </row>
    <row r="65" spans="2:10" s="19" customFormat="1" ht="44.45" customHeight="1" x14ac:dyDescent="0.25">
      <c r="B65" s="382"/>
      <c r="C65" s="328"/>
      <c r="D65" s="172"/>
      <c r="E65" s="172"/>
      <c r="F65" s="172"/>
      <c r="G65" s="172"/>
      <c r="H65" s="172"/>
      <c r="I65" s="269">
        <f t="shared" si="2"/>
        <v>0</v>
      </c>
      <c r="J65" s="93"/>
    </row>
    <row r="66" spans="2:10" ht="44.45" customHeight="1" x14ac:dyDescent="0.25">
      <c r="B66" s="383"/>
      <c r="C66" s="174"/>
      <c r="D66" s="174"/>
      <c r="E66" s="174"/>
      <c r="F66" s="174"/>
      <c r="G66" s="174"/>
      <c r="H66" s="174"/>
      <c r="I66" s="270">
        <f t="shared" si="2"/>
        <v>0</v>
      </c>
    </row>
    <row r="67" spans="2:10" s="19" customFormat="1" ht="44.45" customHeight="1" x14ac:dyDescent="0.25">
      <c r="B67" s="385" t="s">
        <v>187</v>
      </c>
      <c r="C67" s="171"/>
      <c r="D67" s="171"/>
      <c r="E67" s="171"/>
      <c r="F67" s="171"/>
      <c r="G67" s="170"/>
      <c r="H67" s="170"/>
      <c r="I67" s="273">
        <f t="shared" si="2"/>
        <v>0</v>
      </c>
      <c r="J67" s="93"/>
    </row>
    <row r="68" spans="2:10" s="19" customFormat="1" ht="44.45" customHeight="1" x14ac:dyDescent="0.25">
      <c r="B68" s="386"/>
      <c r="C68" s="328"/>
      <c r="D68" s="172"/>
      <c r="E68" s="172"/>
      <c r="F68" s="172"/>
      <c r="G68" s="172"/>
      <c r="H68" s="172"/>
      <c r="I68" s="274">
        <f t="shared" si="2"/>
        <v>0</v>
      </c>
      <c r="J68" s="93"/>
    </row>
    <row r="69" spans="2:10" s="19" customFormat="1" ht="44.45" customHeight="1" x14ac:dyDescent="0.25">
      <c r="B69" s="386"/>
      <c r="C69" s="328"/>
      <c r="D69" s="172"/>
      <c r="E69" s="172"/>
      <c r="F69" s="172"/>
      <c r="G69" s="172"/>
      <c r="H69" s="172"/>
      <c r="I69" s="274">
        <f t="shared" si="2"/>
        <v>0</v>
      </c>
      <c r="J69" s="93"/>
    </row>
    <row r="70" spans="2:10" s="19" customFormat="1" ht="44.45" customHeight="1" x14ac:dyDescent="0.25">
      <c r="B70" s="386"/>
      <c r="C70" s="328"/>
      <c r="D70" s="172"/>
      <c r="E70" s="172"/>
      <c r="F70" s="172"/>
      <c r="G70" s="172"/>
      <c r="H70" s="172"/>
      <c r="I70" s="274">
        <f t="shared" si="2"/>
        <v>0</v>
      </c>
      <c r="J70" s="93"/>
    </row>
    <row r="71" spans="2:10" s="19" customFormat="1" ht="44.45" customHeight="1" x14ac:dyDescent="0.25">
      <c r="B71" s="386"/>
      <c r="C71" s="328"/>
      <c r="D71" s="172"/>
      <c r="E71" s="172"/>
      <c r="F71" s="172"/>
      <c r="G71" s="172"/>
      <c r="H71" s="172"/>
      <c r="I71" s="274">
        <f t="shared" si="2"/>
        <v>0</v>
      </c>
      <c r="J71" s="93"/>
    </row>
    <row r="72" spans="2:10" s="19" customFormat="1" ht="44.45" customHeight="1" x14ac:dyDescent="0.25">
      <c r="B72" s="387"/>
      <c r="C72" s="174"/>
      <c r="D72" s="174"/>
      <c r="E72" s="174"/>
      <c r="F72" s="174"/>
      <c r="G72" s="174"/>
      <c r="H72" s="174"/>
      <c r="I72" s="274">
        <f t="shared" si="2"/>
        <v>0</v>
      </c>
      <c r="J72" s="93"/>
    </row>
    <row r="73" spans="2:10" s="19" customFormat="1" ht="44.45" customHeight="1" x14ac:dyDescent="0.25">
      <c r="B73" s="388" t="s">
        <v>188</v>
      </c>
      <c r="C73" s="171"/>
      <c r="D73" s="171"/>
      <c r="E73" s="171"/>
      <c r="F73" s="171"/>
      <c r="G73" s="170"/>
      <c r="H73" s="170"/>
      <c r="I73" s="275">
        <f t="shared" si="2"/>
        <v>0</v>
      </c>
      <c r="J73" s="93"/>
    </row>
    <row r="74" spans="2:10" s="19" customFormat="1" ht="44.45" customHeight="1" x14ac:dyDescent="0.25">
      <c r="B74" s="389"/>
      <c r="C74" s="328"/>
      <c r="D74" s="172"/>
      <c r="E74" s="172"/>
      <c r="F74" s="172"/>
      <c r="G74" s="172"/>
      <c r="H74" s="172"/>
      <c r="I74" s="276">
        <f t="shared" si="2"/>
        <v>0</v>
      </c>
      <c r="J74" s="93"/>
    </row>
    <row r="75" spans="2:10" s="19" customFormat="1" ht="44.45" customHeight="1" x14ac:dyDescent="0.25">
      <c r="B75" s="389"/>
      <c r="C75" s="328"/>
      <c r="D75" s="172"/>
      <c r="E75" s="172"/>
      <c r="F75" s="172"/>
      <c r="G75" s="172"/>
      <c r="H75" s="172"/>
      <c r="I75" s="276">
        <f t="shared" si="2"/>
        <v>0</v>
      </c>
      <c r="J75" s="93"/>
    </row>
    <row r="76" spans="2:10" s="19" customFormat="1" ht="44.45" customHeight="1" x14ac:dyDescent="0.25">
      <c r="B76" s="389"/>
      <c r="C76" s="328"/>
      <c r="D76" s="172"/>
      <c r="E76" s="172"/>
      <c r="F76" s="172"/>
      <c r="G76" s="172"/>
      <c r="H76" s="172"/>
      <c r="I76" s="276">
        <f t="shared" si="2"/>
        <v>0</v>
      </c>
      <c r="J76" s="93"/>
    </row>
    <row r="77" spans="2:10" s="19" customFormat="1" ht="44.45" customHeight="1" x14ac:dyDescent="0.25">
      <c r="B77" s="390"/>
      <c r="C77" s="174"/>
      <c r="D77" s="174"/>
      <c r="E77" s="174"/>
      <c r="F77" s="174"/>
      <c r="G77" s="174"/>
      <c r="H77" s="174"/>
      <c r="I77" s="277">
        <f t="shared" si="2"/>
        <v>0</v>
      </c>
      <c r="J77" s="104">
        <f>SUM(I46:I77)</f>
        <v>0</v>
      </c>
    </row>
    <row r="78" spans="2:10" ht="44.45" customHeight="1" x14ac:dyDescent="0.25">
      <c r="B78" s="400" t="s">
        <v>189</v>
      </c>
      <c r="C78" s="171"/>
      <c r="D78" s="171"/>
      <c r="E78" s="171"/>
      <c r="F78" s="171"/>
      <c r="G78" s="170"/>
      <c r="H78" s="170"/>
      <c r="I78" s="278">
        <f t="shared" ref="I78" si="3">+H78*G78</f>
        <v>0</v>
      </c>
      <c r="J78" s="73"/>
    </row>
    <row r="79" spans="2:10" s="19" customFormat="1" ht="44.45" customHeight="1" x14ac:dyDescent="0.25">
      <c r="B79" s="401"/>
      <c r="C79" s="328"/>
      <c r="D79" s="172"/>
      <c r="E79" s="172"/>
      <c r="F79" s="172"/>
      <c r="G79" s="172"/>
      <c r="H79" s="172"/>
      <c r="I79" s="279">
        <f t="shared" ref="I79:I82" si="4">+H79*G79</f>
        <v>0</v>
      </c>
      <c r="J79" s="107"/>
    </row>
    <row r="80" spans="2:10" s="19" customFormat="1" ht="44.45" customHeight="1" x14ac:dyDescent="0.25">
      <c r="B80" s="401"/>
      <c r="C80" s="328"/>
      <c r="D80" s="172"/>
      <c r="E80" s="172"/>
      <c r="F80" s="172"/>
      <c r="G80" s="172"/>
      <c r="H80" s="172"/>
      <c r="I80" s="279">
        <f t="shared" si="4"/>
        <v>0</v>
      </c>
      <c r="J80" s="107"/>
    </row>
    <row r="81" spans="2:10" s="19" customFormat="1" ht="44.45" customHeight="1" x14ac:dyDescent="0.25">
      <c r="B81" s="401"/>
      <c r="C81" s="328"/>
      <c r="D81" s="172"/>
      <c r="E81" s="172"/>
      <c r="F81" s="172"/>
      <c r="G81" s="172"/>
      <c r="H81" s="172"/>
      <c r="I81" s="279">
        <f t="shared" si="4"/>
        <v>0</v>
      </c>
      <c r="J81" s="107"/>
    </row>
    <row r="82" spans="2:10" s="19" customFormat="1" ht="44.45" customHeight="1" thickBot="1" x14ac:dyDescent="0.3">
      <c r="B82" s="402"/>
      <c r="C82" s="175"/>
      <c r="D82" s="175"/>
      <c r="E82" s="175"/>
      <c r="F82" s="175"/>
      <c r="G82" s="174"/>
      <c r="H82" s="174"/>
      <c r="I82" s="280">
        <f t="shared" si="4"/>
        <v>0</v>
      </c>
      <c r="J82" s="104">
        <f>SUM(I78:I82)</f>
        <v>0</v>
      </c>
    </row>
    <row r="83" spans="2:10" s="19" customFormat="1" ht="15.75" customHeight="1" x14ac:dyDescent="0.25">
      <c r="B83" s="86"/>
      <c r="C83" s="108"/>
      <c r="D83" s="108"/>
      <c r="E83" s="108"/>
      <c r="F83" s="108"/>
      <c r="G83" s="108"/>
      <c r="H83" s="108"/>
      <c r="I83" s="109"/>
      <c r="J83" s="93"/>
    </row>
    <row r="84" spans="2:10" s="19" customFormat="1" ht="21.75" customHeight="1" x14ac:dyDescent="0.25">
      <c r="B84" s="87" t="s">
        <v>53</v>
      </c>
      <c r="C84" s="87"/>
      <c r="D84" s="87"/>
      <c r="E84" s="87"/>
      <c r="F84" s="87"/>
      <c r="G84" s="87"/>
      <c r="H84" s="87"/>
      <c r="I84" s="87"/>
      <c r="J84" s="93"/>
    </row>
    <row r="85" spans="2:10" s="110" customFormat="1" ht="49.5" customHeight="1" x14ac:dyDescent="0.25">
      <c r="B85" s="83" t="s">
        <v>142</v>
      </c>
      <c r="C85" s="368"/>
      <c r="D85" s="368"/>
      <c r="E85" s="368"/>
      <c r="F85" s="368"/>
      <c r="G85" s="368"/>
      <c r="H85" s="368"/>
      <c r="I85" s="369"/>
      <c r="J85" s="93"/>
    </row>
    <row r="86" spans="2:10" ht="50.25" customHeight="1" x14ac:dyDescent="0.25">
      <c r="B86" s="84" t="s">
        <v>145</v>
      </c>
      <c r="C86" s="368"/>
      <c r="D86" s="368"/>
      <c r="E86" s="368"/>
      <c r="F86" s="368"/>
      <c r="G86" s="368"/>
      <c r="H86" s="368"/>
      <c r="I86" s="369"/>
    </row>
    <row r="87" spans="2:10" s="19" customFormat="1" ht="30" x14ac:dyDescent="0.25">
      <c r="B87" s="84" t="s">
        <v>79</v>
      </c>
      <c r="C87" s="102" t="s">
        <v>78</v>
      </c>
      <c r="D87" s="111" t="s">
        <v>62</v>
      </c>
      <c r="E87" s="111" t="s">
        <v>63</v>
      </c>
      <c r="F87" s="111" t="s">
        <v>61</v>
      </c>
      <c r="G87" s="111" t="s">
        <v>67</v>
      </c>
      <c r="H87" s="111" t="s">
        <v>66</v>
      </c>
      <c r="I87" s="112" t="s">
        <v>23</v>
      </c>
      <c r="J87" s="93"/>
    </row>
    <row r="88" spans="2:10" s="19" customFormat="1" ht="44.1" customHeight="1" x14ac:dyDescent="0.25">
      <c r="B88" s="245" t="s">
        <v>148</v>
      </c>
      <c r="C88" s="174"/>
      <c r="D88" s="167"/>
      <c r="E88" s="167"/>
      <c r="F88" s="167"/>
      <c r="G88" s="113"/>
      <c r="H88" s="114"/>
      <c r="I88" s="115"/>
      <c r="J88" s="206" t="s">
        <v>139</v>
      </c>
    </row>
    <row r="89" spans="2:10" s="19" customFormat="1" ht="44.1" customHeight="1" x14ac:dyDescent="0.25">
      <c r="B89" s="242" t="s">
        <v>149</v>
      </c>
      <c r="C89" s="171"/>
      <c r="D89" s="171"/>
      <c r="E89" s="171"/>
      <c r="F89" s="171"/>
      <c r="G89" s="167"/>
      <c r="H89" s="167"/>
      <c r="I89" s="264">
        <f>+H89*G89</f>
        <v>0</v>
      </c>
      <c r="J89" s="93"/>
    </row>
    <row r="90" spans="2:10" s="19" customFormat="1" ht="44.1" customHeight="1" x14ac:dyDescent="0.25">
      <c r="B90" s="247" t="s">
        <v>82</v>
      </c>
      <c r="C90" s="171"/>
      <c r="D90" s="171"/>
      <c r="E90" s="171"/>
      <c r="F90" s="171"/>
      <c r="G90" s="167"/>
      <c r="H90" s="167"/>
      <c r="I90" s="265">
        <f t="shared" ref="I90:I92" si="5">+H90*G90</f>
        <v>0</v>
      </c>
      <c r="J90" s="93"/>
    </row>
    <row r="91" spans="2:10" s="19" customFormat="1" ht="44.1" customHeight="1" x14ac:dyDescent="0.25">
      <c r="B91" s="244" t="s">
        <v>76</v>
      </c>
      <c r="C91" s="171"/>
      <c r="D91" s="171"/>
      <c r="E91" s="171"/>
      <c r="F91" s="171"/>
      <c r="G91" s="167"/>
      <c r="H91" s="167"/>
      <c r="I91" s="266">
        <f t="shared" si="5"/>
        <v>0</v>
      </c>
      <c r="J91" s="104">
        <f>SUM(I89:I91)</f>
        <v>0</v>
      </c>
    </row>
    <row r="92" spans="2:10" ht="44.1" customHeight="1" thickBot="1" x14ac:dyDescent="0.3">
      <c r="B92" s="243" t="s">
        <v>77</v>
      </c>
      <c r="C92" s="169"/>
      <c r="D92" s="169"/>
      <c r="E92" s="169"/>
      <c r="F92" s="169"/>
      <c r="G92" s="169"/>
      <c r="H92" s="169"/>
      <c r="I92" s="267">
        <f t="shared" si="5"/>
        <v>0</v>
      </c>
      <c r="J92" s="104">
        <f>+I92</f>
        <v>0</v>
      </c>
    </row>
    <row r="93" spans="2:10" s="19" customFormat="1" x14ac:dyDescent="0.25">
      <c r="B93" s="88"/>
      <c r="I93" s="23"/>
      <c r="J93" s="93"/>
    </row>
    <row r="94" spans="2:10" s="19" customFormat="1" ht="18.75" x14ac:dyDescent="0.25">
      <c r="B94" s="89" t="s">
        <v>69</v>
      </c>
      <c r="C94" s="89"/>
      <c r="D94" s="89"/>
      <c r="E94" s="89"/>
      <c r="F94" s="89"/>
      <c r="G94" s="89"/>
      <c r="H94" s="89"/>
      <c r="I94" s="89"/>
      <c r="J94" s="93"/>
    </row>
    <row r="95" spans="2:10" s="110" customFormat="1" ht="75" x14ac:dyDescent="0.25">
      <c r="B95" s="84" t="s">
        <v>99</v>
      </c>
      <c r="C95" s="403"/>
      <c r="D95" s="403"/>
      <c r="E95" s="403"/>
      <c r="F95" s="403"/>
      <c r="G95" s="403"/>
      <c r="H95" s="403"/>
      <c r="I95" s="404"/>
      <c r="J95" s="93"/>
    </row>
    <row r="96" spans="2:10" ht="57.75" customHeight="1" x14ac:dyDescent="0.25">
      <c r="B96" s="84" t="s">
        <v>145</v>
      </c>
      <c r="C96" s="368"/>
      <c r="D96" s="368"/>
      <c r="E96" s="368"/>
      <c r="F96" s="368"/>
      <c r="G96" s="368"/>
      <c r="H96" s="368"/>
      <c r="I96" s="369"/>
    </row>
    <row r="97" spans="2:10" ht="50.25" customHeight="1" x14ac:dyDescent="0.25">
      <c r="B97" s="83" t="s">
        <v>124</v>
      </c>
      <c r="C97" s="167"/>
      <c r="D97" s="116" t="s">
        <v>74</v>
      </c>
      <c r="E97" s="117"/>
      <c r="F97" s="117"/>
      <c r="G97" s="117"/>
      <c r="H97" s="117"/>
      <c r="I97" s="118"/>
    </row>
    <row r="98" spans="2:10" s="19" customFormat="1" ht="31.5" customHeight="1" x14ac:dyDescent="0.25">
      <c r="B98" s="84" t="s">
        <v>79</v>
      </c>
      <c r="C98" s="102" t="s">
        <v>78</v>
      </c>
      <c r="D98" s="111" t="s">
        <v>62</v>
      </c>
      <c r="E98" s="111" t="s">
        <v>63</v>
      </c>
      <c r="F98" s="111" t="s">
        <v>61</v>
      </c>
      <c r="G98" s="111" t="s">
        <v>67</v>
      </c>
      <c r="H98" s="111" t="s">
        <v>66</v>
      </c>
      <c r="I98" s="112" t="s">
        <v>23</v>
      </c>
      <c r="J98" s="93"/>
    </row>
    <row r="99" spans="2:10" s="19" customFormat="1" ht="44.45" customHeight="1" x14ac:dyDescent="0.25">
      <c r="B99" s="248" t="s">
        <v>103</v>
      </c>
      <c r="C99" s="171"/>
      <c r="D99" s="167"/>
      <c r="E99" s="167"/>
      <c r="F99" s="167"/>
      <c r="G99" s="167"/>
      <c r="H99" s="167"/>
      <c r="I99" s="265">
        <f>+H99*G99</f>
        <v>0</v>
      </c>
      <c r="J99" s="93"/>
    </row>
    <row r="100" spans="2:10" s="19" customFormat="1" ht="44.45" customHeight="1" x14ac:dyDescent="0.25">
      <c r="B100" s="248" t="s">
        <v>158</v>
      </c>
      <c r="C100" s="167"/>
      <c r="D100" s="167"/>
      <c r="E100" s="167"/>
      <c r="F100" s="167"/>
      <c r="G100" s="167"/>
      <c r="H100" s="167"/>
      <c r="I100" s="265">
        <f>+H100*G100</f>
        <v>0</v>
      </c>
      <c r="J100" s="93"/>
    </row>
    <row r="101" spans="2:10" s="19" customFormat="1" ht="44.45" customHeight="1" thickBot="1" x14ac:dyDescent="0.3">
      <c r="B101" s="249" t="s">
        <v>65</v>
      </c>
      <c r="C101" s="169"/>
      <c r="D101" s="169"/>
      <c r="E101" s="169"/>
      <c r="F101" s="169"/>
      <c r="G101" s="169"/>
      <c r="H101" s="169"/>
      <c r="I101" s="281">
        <f t="shared" ref="I101" si="6">+H101*G101</f>
        <v>0</v>
      </c>
      <c r="J101" s="104">
        <f>SUM(I99:I101)</f>
        <v>0</v>
      </c>
    </row>
    <row r="102" spans="2:10" s="19" customFormat="1" x14ac:dyDescent="0.25">
      <c r="B102" s="18"/>
      <c r="C102" s="18"/>
      <c r="D102" s="18"/>
      <c r="E102" s="18"/>
      <c r="F102" s="18"/>
      <c r="G102" s="18"/>
      <c r="H102" s="18"/>
      <c r="I102" s="105"/>
      <c r="J102" s="93"/>
    </row>
    <row r="103" spans="2:10" s="19" customFormat="1" ht="24" customHeight="1" x14ac:dyDescent="0.25">
      <c r="B103" s="90" t="s">
        <v>84</v>
      </c>
      <c r="C103" s="90"/>
      <c r="D103" s="90"/>
      <c r="E103" s="90"/>
      <c r="F103" s="90"/>
      <c r="G103" s="90"/>
      <c r="H103" s="90"/>
      <c r="I103" s="90"/>
      <c r="J103" s="93"/>
    </row>
    <row r="104" spans="2:10" s="19" customFormat="1" ht="13.5" customHeight="1" x14ac:dyDescent="0.25">
      <c r="B104" s="29"/>
      <c r="C104" s="29"/>
      <c r="D104" s="29"/>
      <c r="E104" s="29"/>
      <c r="F104" s="29"/>
      <c r="G104" s="29"/>
      <c r="H104" s="29"/>
      <c r="I104" s="29"/>
      <c r="J104" s="93"/>
    </row>
    <row r="105" spans="2:10" s="19" customFormat="1" ht="21.75" customHeight="1" x14ac:dyDescent="0.25">
      <c r="B105" s="91" t="s">
        <v>68</v>
      </c>
      <c r="C105" s="91"/>
      <c r="D105" s="91"/>
      <c r="E105" s="91"/>
      <c r="F105" s="91"/>
      <c r="G105" s="91"/>
      <c r="H105" s="91"/>
      <c r="I105" s="91"/>
      <c r="J105" s="93"/>
    </row>
    <row r="106" spans="2:10" s="110" customFormat="1" ht="49.5" customHeight="1" x14ac:dyDescent="0.25">
      <c r="B106" s="83" t="s">
        <v>143</v>
      </c>
      <c r="C106" s="394"/>
      <c r="D106" s="395"/>
      <c r="E106" s="395"/>
      <c r="F106" s="395"/>
      <c r="G106" s="395"/>
      <c r="H106" s="395"/>
      <c r="I106" s="396"/>
      <c r="J106" s="93"/>
    </row>
    <row r="107" spans="2:10" ht="50.25" customHeight="1" x14ac:dyDescent="0.25">
      <c r="B107" s="84" t="s">
        <v>144</v>
      </c>
      <c r="C107" s="394"/>
      <c r="D107" s="395"/>
      <c r="E107" s="395"/>
      <c r="F107" s="395"/>
      <c r="G107" s="395"/>
      <c r="H107" s="395"/>
      <c r="I107" s="396"/>
    </row>
    <row r="108" spans="2:10" s="19" customFormat="1" ht="30" x14ac:dyDescent="0.25">
      <c r="B108" s="83" t="s">
        <v>81</v>
      </c>
      <c r="C108" s="102" t="s">
        <v>78</v>
      </c>
      <c r="D108" s="111" t="s">
        <v>62</v>
      </c>
      <c r="E108" s="111" t="s">
        <v>63</v>
      </c>
      <c r="F108" s="111" t="s">
        <v>61</v>
      </c>
      <c r="G108" s="111" t="s">
        <v>67</v>
      </c>
      <c r="H108" s="111" t="s">
        <v>66</v>
      </c>
      <c r="I108" s="112" t="s">
        <v>23</v>
      </c>
      <c r="J108" s="93"/>
    </row>
    <row r="109" spans="2:10" s="19" customFormat="1" ht="44.45" customHeight="1" x14ac:dyDescent="0.25">
      <c r="B109" s="391" t="s">
        <v>104</v>
      </c>
      <c r="C109" s="171"/>
      <c r="D109" s="171"/>
      <c r="E109" s="171"/>
      <c r="F109" s="171"/>
      <c r="G109" s="172"/>
      <c r="H109" s="172"/>
      <c r="I109" s="276">
        <f>+H109*G109</f>
        <v>0</v>
      </c>
      <c r="J109" s="93"/>
    </row>
    <row r="110" spans="2:10" s="19" customFormat="1" ht="44.45" customHeight="1" x14ac:dyDescent="0.25">
      <c r="B110" s="392"/>
      <c r="C110" s="172"/>
      <c r="D110" s="172"/>
      <c r="E110" s="172"/>
      <c r="F110" s="172"/>
      <c r="G110" s="172"/>
      <c r="H110" s="172"/>
      <c r="I110" s="276">
        <f t="shared" ref="I110:I112" si="7">+H110*G110</f>
        <v>0</v>
      </c>
      <c r="J110" s="93"/>
    </row>
    <row r="111" spans="2:10" s="19" customFormat="1" ht="44.45" customHeight="1" x14ac:dyDescent="0.25">
      <c r="B111" s="392"/>
      <c r="C111" s="173"/>
      <c r="D111" s="172"/>
      <c r="E111" s="172"/>
      <c r="F111" s="172"/>
      <c r="G111" s="172"/>
      <c r="H111" s="172"/>
      <c r="I111" s="276">
        <f t="shared" si="7"/>
        <v>0</v>
      </c>
      <c r="J111" s="93"/>
    </row>
    <row r="112" spans="2:10" s="19" customFormat="1" ht="44.45" customHeight="1" thickBot="1" x14ac:dyDescent="0.3">
      <c r="B112" s="393"/>
      <c r="C112" s="175"/>
      <c r="D112" s="175"/>
      <c r="E112" s="175"/>
      <c r="F112" s="175"/>
      <c r="G112" s="175"/>
      <c r="H112" s="175"/>
      <c r="I112" s="282">
        <f t="shared" si="7"/>
        <v>0</v>
      </c>
      <c r="J112" s="104">
        <f>SUM(I109:I112)</f>
        <v>0</v>
      </c>
    </row>
    <row r="113" spans="2:10" s="19" customFormat="1" x14ac:dyDescent="0.25">
      <c r="B113" s="30"/>
      <c r="D113" s="23"/>
      <c r="E113" s="23"/>
      <c r="F113" s="23"/>
      <c r="G113" s="23"/>
      <c r="H113" s="23"/>
      <c r="I113" s="23"/>
      <c r="J113" s="93"/>
    </row>
    <row r="114" spans="2:10" s="19" customFormat="1" ht="18.75" x14ac:dyDescent="0.25">
      <c r="B114" s="91" t="s">
        <v>100</v>
      </c>
      <c r="C114" s="91"/>
      <c r="D114" s="91"/>
      <c r="E114" s="91"/>
      <c r="F114" s="91"/>
      <c r="G114" s="91"/>
      <c r="H114" s="91"/>
      <c r="I114" s="91"/>
      <c r="J114" s="93"/>
    </row>
    <row r="115" spans="2:10" s="110" customFormat="1" ht="49.5" customHeight="1" x14ac:dyDescent="0.25">
      <c r="B115" s="83" t="s">
        <v>143</v>
      </c>
      <c r="C115" s="394"/>
      <c r="D115" s="395"/>
      <c r="E115" s="395"/>
      <c r="F115" s="395"/>
      <c r="G115" s="395"/>
      <c r="H115" s="395"/>
      <c r="I115" s="396"/>
      <c r="J115" s="93"/>
    </row>
    <row r="116" spans="2:10" ht="50.25" customHeight="1" x14ac:dyDescent="0.25">
      <c r="B116" s="84" t="s">
        <v>144</v>
      </c>
      <c r="C116" s="397"/>
      <c r="D116" s="398"/>
      <c r="E116" s="398"/>
      <c r="F116" s="398"/>
      <c r="G116" s="398"/>
      <c r="H116" s="398"/>
      <c r="I116" s="399"/>
    </row>
    <row r="117" spans="2:10" s="19" customFormat="1" ht="30" x14ac:dyDescent="0.25">
      <c r="B117" s="83" t="s">
        <v>81</v>
      </c>
      <c r="C117" s="102" t="s">
        <v>78</v>
      </c>
      <c r="D117" s="111" t="s">
        <v>62</v>
      </c>
      <c r="E117" s="111" t="s">
        <v>63</v>
      </c>
      <c r="F117" s="111" t="s">
        <v>61</v>
      </c>
      <c r="G117" s="111" t="s">
        <v>67</v>
      </c>
      <c r="H117" s="111" t="s">
        <v>66</v>
      </c>
      <c r="I117" s="112" t="s">
        <v>23</v>
      </c>
      <c r="J117" s="93"/>
    </row>
    <row r="118" spans="2:10" s="19" customFormat="1" ht="44.45" customHeight="1" x14ac:dyDescent="0.25">
      <c r="B118" s="391" t="s">
        <v>101</v>
      </c>
      <c r="C118" s="171"/>
      <c r="D118" s="171"/>
      <c r="E118" s="171"/>
      <c r="F118" s="171"/>
      <c r="G118" s="172"/>
      <c r="H118" s="172"/>
      <c r="I118" s="275">
        <f>+H118*G118</f>
        <v>0</v>
      </c>
      <c r="J118" s="93"/>
    </row>
    <row r="119" spans="2:10" s="19" customFormat="1" ht="44.45" customHeight="1" x14ac:dyDescent="0.25">
      <c r="B119" s="392"/>
      <c r="C119" s="172"/>
      <c r="D119" s="172"/>
      <c r="E119" s="172"/>
      <c r="F119" s="172"/>
      <c r="G119" s="172"/>
      <c r="H119" s="172"/>
      <c r="I119" s="276">
        <f t="shared" ref="I119:I121" si="8">+H119*G119</f>
        <v>0</v>
      </c>
      <c r="J119" s="93"/>
    </row>
    <row r="120" spans="2:10" s="19" customFormat="1" ht="44.45" customHeight="1" x14ac:dyDescent="0.25">
      <c r="B120" s="392"/>
      <c r="C120" s="173"/>
      <c r="D120" s="172"/>
      <c r="E120" s="172"/>
      <c r="F120" s="172"/>
      <c r="G120" s="172"/>
      <c r="H120" s="172"/>
      <c r="I120" s="276">
        <f t="shared" si="8"/>
        <v>0</v>
      </c>
      <c r="J120" s="93"/>
    </row>
    <row r="121" spans="2:10" s="19" customFormat="1" ht="44.45" customHeight="1" thickBot="1" x14ac:dyDescent="0.3">
      <c r="B121" s="393"/>
      <c r="C121" s="175"/>
      <c r="D121" s="175"/>
      <c r="E121" s="175"/>
      <c r="F121" s="175"/>
      <c r="G121" s="175"/>
      <c r="H121" s="175"/>
      <c r="I121" s="282">
        <f t="shared" si="8"/>
        <v>0</v>
      </c>
      <c r="J121" s="104">
        <f>SUM(I118:I121)</f>
        <v>0</v>
      </c>
    </row>
    <row r="122" spans="2:10" s="19" customFormat="1" x14ac:dyDescent="0.25">
      <c r="B122" s="30"/>
      <c r="C122" s="18"/>
      <c r="D122" s="18"/>
      <c r="E122" s="18"/>
      <c r="F122" s="18"/>
      <c r="G122" s="18"/>
      <c r="H122" s="18"/>
      <c r="I122" s="23"/>
      <c r="J122" s="93"/>
    </row>
    <row r="123" spans="2:10" s="19" customFormat="1" ht="18.75" x14ac:dyDescent="0.25">
      <c r="B123" s="91" t="s">
        <v>85</v>
      </c>
      <c r="C123" s="91"/>
      <c r="D123" s="91"/>
      <c r="E123" s="91"/>
      <c r="F123" s="91"/>
      <c r="G123" s="91"/>
      <c r="H123" s="91"/>
      <c r="I123" s="91"/>
      <c r="J123" s="93"/>
    </row>
    <row r="124" spans="2:10" s="110" customFormat="1" ht="49.5" customHeight="1" x14ac:dyDescent="0.25">
      <c r="B124" s="83" t="s">
        <v>98</v>
      </c>
      <c r="C124" s="394"/>
      <c r="D124" s="395"/>
      <c r="E124" s="395"/>
      <c r="F124" s="395"/>
      <c r="G124" s="395"/>
      <c r="H124" s="395"/>
      <c r="I124" s="396"/>
      <c r="J124" s="93"/>
    </row>
    <row r="125" spans="2:10" ht="50.25" customHeight="1" x14ac:dyDescent="0.25">
      <c r="B125" s="84" t="s">
        <v>145</v>
      </c>
      <c r="C125" s="397"/>
      <c r="D125" s="398"/>
      <c r="E125" s="398"/>
      <c r="F125" s="398"/>
      <c r="G125" s="398"/>
      <c r="H125" s="398"/>
      <c r="I125" s="399"/>
    </row>
    <row r="126" spans="2:10" s="19" customFormat="1" ht="30" x14ac:dyDescent="0.25">
      <c r="B126" s="83" t="s">
        <v>81</v>
      </c>
      <c r="C126" s="111" t="s">
        <v>78</v>
      </c>
      <c r="D126" s="119"/>
      <c r="E126" s="119"/>
      <c r="F126" s="120"/>
      <c r="G126" s="111" t="s">
        <v>67</v>
      </c>
      <c r="H126" s="111" t="s">
        <v>66</v>
      </c>
      <c r="I126" s="112" t="s">
        <v>23</v>
      </c>
      <c r="J126" s="93"/>
    </row>
    <row r="127" spans="2:10" s="19" customFormat="1" ht="44.45" customHeight="1" x14ac:dyDescent="0.25">
      <c r="B127" s="391" t="s">
        <v>106</v>
      </c>
      <c r="C127" s="171"/>
      <c r="D127" s="121"/>
      <c r="E127" s="121"/>
      <c r="F127" s="121"/>
      <c r="G127" s="121"/>
      <c r="H127" s="121"/>
      <c r="I127" s="122"/>
      <c r="J127" s="206" t="s">
        <v>139</v>
      </c>
    </row>
    <row r="128" spans="2:10" s="19" customFormat="1" ht="44.45" customHeight="1" x14ac:dyDescent="0.25">
      <c r="B128" s="392"/>
      <c r="C128" s="172"/>
      <c r="D128" s="123"/>
      <c r="E128" s="123"/>
      <c r="F128" s="123"/>
      <c r="G128" s="123"/>
      <c r="H128" s="123"/>
      <c r="I128" s="124"/>
      <c r="J128" s="30"/>
    </row>
    <row r="129" spans="2:10" s="19" customFormat="1" ht="44.45" customHeight="1" x14ac:dyDescent="0.25">
      <c r="B129" s="392"/>
      <c r="C129" s="173"/>
      <c r="D129" s="125"/>
      <c r="E129" s="125"/>
      <c r="F129" s="125"/>
      <c r="G129" s="123"/>
      <c r="H129" s="123"/>
      <c r="I129" s="124"/>
      <c r="J129" s="30"/>
    </row>
    <row r="130" spans="2:10" s="19" customFormat="1" ht="44.45" customHeight="1" thickBot="1" x14ac:dyDescent="0.3">
      <c r="B130" s="393"/>
      <c r="C130" s="175"/>
      <c r="D130" s="126"/>
      <c r="E130" s="126"/>
      <c r="F130" s="126"/>
      <c r="G130" s="126"/>
      <c r="H130" s="126"/>
      <c r="I130" s="127"/>
      <c r="J130" s="30"/>
    </row>
    <row r="131" spans="2:10" s="19" customFormat="1" x14ac:dyDescent="0.25">
      <c r="B131" s="30"/>
      <c r="C131" s="18"/>
      <c r="D131" s="18"/>
      <c r="E131" s="18"/>
      <c r="F131" s="18"/>
      <c r="G131" s="18"/>
      <c r="H131" s="18"/>
      <c r="I131" s="23"/>
      <c r="J131" s="93"/>
    </row>
    <row r="132" spans="2:10" s="19" customFormat="1" ht="21" customHeight="1" x14ac:dyDescent="0.25">
      <c r="B132" s="87" t="s">
        <v>87</v>
      </c>
      <c r="C132" s="87"/>
      <c r="D132" s="87"/>
      <c r="E132" s="87"/>
      <c r="F132" s="87"/>
      <c r="G132" s="87"/>
      <c r="H132" s="87"/>
      <c r="I132" s="87"/>
      <c r="J132" s="93"/>
    </row>
    <row r="133" spans="2:10" s="19" customFormat="1" ht="30" x14ac:dyDescent="0.25">
      <c r="B133" s="83" t="s">
        <v>81</v>
      </c>
      <c r="C133" s="111" t="s">
        <v>86</v>
      </c>
      <c r="D133" s="111" t="s">
        <v>62</v>
      </c>
      <c r="E133" s="111" t="s">
        <v>63</v>
      </c>
      <c r="F133" s="111" t="s">
        <v>61</v>
      </c>
      <c r="G133" s="111" t="s">
        <v>67</v>
      </c>
      <c r="H133" s="111" t="s">
        <v>66</v>
      </c>
      <c r="I133" s="112" t="s">
        <v>23</v>
      </c>
      <c r="J133" s="93"/>
    </row>
    <row r="134" spans="2:10" s="19" customFormat="1" ht="45.6" customHeight="1" x14ac:dyDescent="0.25">
      <c r="B134" s="391" t="s">
        <v>159</v>
      </c>
      <c r="C134" s="171"/>
      <c r="D134" s="171"/>
      <c r="E134" s="171"/>
      <c r="F134" s="171"/>
      <c r="G134" s="172"/>
      <c r="H134" s="172"/>
      <c r="I134" s="275">
        <f>+H134*G134</f>
        <v>0</v>
      </c>
      <c r="J134" s="93"/>
    </row>
    <row r="135" spans="2:10" ht="45.6" customHeight="1" x14ac:dyDescent="0.25">
      <c r="B135" s="392"/>
      <c r="C135" s="172"/>
      <c r="D135" s="172"/>
      <c r="E135" s="172"/>
      <c r="F135" s="172"/>
      <c r="G135" s="172"/>
      <c r="H135" s="172"/>
      <c r="I135" s="276">
        <f>+H135*G135</f>
        <v>0</v>
      </c>
    </row>
    <row r="136" spans="2:10" ht="45.6" customHeight="1" x14ac:dyDescent="0.25">
      <c r="B136" s="392"/>
      <c r="C136" s="172"/>
      <c r="D136" s="172"/>
      <c r="E136" s="172"/>
      <c r="F136" s="172"/>
      <c r="G136" s="172"/>
      <c r="H136" s="172"/>
      <c r="I136" s="276">
        <f>+H136*G136</f>
        <v>0</v>
      </c>
    </row>
    <row r="137" spans="2:10" ht="45.6" customHeight="1" thickBot="1" x14ac:dyDescent="0.3">
      <c r="B137" s="393"/>
      <c r="C137" s="175"/>
      <c r="D137" s="175"/>
      <c r="E137" s="175"/>
      <c r="F137" s="175"/>
      <c r="G137" s="175"/>
      <c r="H137" s="175"/>
      <c r="I137" s="282">
        <f>+H137*G137</f>
        <v>0</v>
      </c>
      <c r="J137" s="104">
        <f>SUM(I134:I137)</f>
        <v>0</v>
      </c>
    </row>
    <row r="138" spans="2:10" s="19" customFormat="1" ht="15.75" thickBot="1" x14ac:dyDescent="0.3">
      <c r="I138" s="23"/>
      <c r="J138" s="93"/>
    </row>
    <row r="139" spans="2:10" s="19" customFormat="1" ht="25.5" customHeight="1" x14ac:dyDescent="0.25">
      <c r="E139" s="128" t="s">
        <v>137</v>
      </c>
      <c r="F139" s="129"/>
      <c r="G139" s="129"/>
      <c r="H139" s="129"/>
      <c r="I139" s="130">
        <f>+J137+J121+J112+J101+J92+J91+J82+J77+J40</f>
        <v>0</v>
      </c>
      <c r="J139" s="93"/>
    </row>
    <row r="140" spans="2:10" s="19" customFormat="1" ht="25.5" customHeight="1" x14ac:dyDescent="0.25">
      <c r="E140" s="161" t="s">
        <v>138</v>
      </c>
      <c r="F140" s="162"/>
      <c r="G140" s="162"/>
      <c r="H140" s="162"/>
      <c r="I140" s="112">
        <f>+'GRILLE 6 MODULES OPCO'!D10+'GRILLE 6 MODULES OPCO'!D11+'GRILLE 6 MODULES OPCO'!D12</f>
        <v>0</v>
      </c>
      <c r="J140" s="93"/>
    </row>
    <row r="141" spans="2:10" s="19" customFormat="1" ht="25.5" customHeight="1" x14ac:dyDescent="0.25">
      <c r="E141" s="158" t="s">
        <v>15</v>
      </c>
      <c r="F141" s="159"/>
      <c r="G141" s="159"/>
      <c r="H141" s="159"/>
      <c r="I141" s="160">
        <f>+I140+I139</f>
        <v>0</v>
      </c>
      <c r="J141" s="93"/>
    </row>
    <row r="142" spans="2:10" s="19" customFormat="1" ht="25.5" customHeight="1" x14ac:dyDescent="0.25">
      <c r="D142" s="330" t="s">
        <v>108</v>
      </c>
      <c r="E142" s="131" t="s">
        <v>50</v>
      </c>
      <c r="F142" s="14"/>
      <c r="G142" s="14"/>
      <c r="H142" s="163"/>
      <c r="I142" s="103">
        <f>+'GRILLE 6 MODULES OPCO'!D25</f>
        <v>0</v>
      </c>
    </row>
    <row r="143" spans="2:10" s="19" customFormat="1" ht="25.5" customHeight="1" x14ac:dyDescent="0.25">
      <c r="D143" s="331" t="s">
        <v>135</v>
      </c>
      <c r="E143" s="131" t="s">
        <v>51</v>
      </c>
      <c r="F143" s="14"/>
      <c r="G143" s="14"/>
      <c r="H143" s="14"/>
      <c r="I143" s="176"/>
    </row>
    <row r="144" spans="2:10" s="19" customFormat="1" ht="25.5" customHeight="1" thickBot="1" x14ac:dyDescent="0.3">
      <c r="E144" s="132" t="s">
        <v>14</v>
      </c>
      <c r="F144" s="133"/>
      <c r="G144" s="133"/>
      <c r="H144" s="133"/>
      <c r="I144" s="134">
        <f>I141-I142-I143</f>
        <v>0</v>
      </c>
      <c r="J144" s="93"/>
    </row>
    <row r="145" spans="9:10" s="19" customFormat="1" ht="18.75" customHeight="1" x14ac:dyDescent="0.25">
      <c r="I145" s="23"/>
      <c r="J145" s="93"/>
    </row>
    <row r="146" spans="9:10" s="19" customFormat="1" x14ac:dyDescent="0.25">
      <c r="I146" s="23"/>
      <c r="J146" s="93"/>
    </row>
    <row r="147" spans="9:10" s="19" customFormat="1" x14ac:dyDescent="0.25">
      <c r="I147" s="23"/>
      <c r="J147" s="93"/>
    </row>
    <row r="148" spans="9:10" s="19" customFormat="1" x14ac:dyDescent="0.25">
      <c r="I148" s="23"/>
      <c r="J148" s="93"/>
    </row>
    <row r="149" spans="9:10" s="19" customFormat="1" x14ac:dyDescent="0.25">
      <c r="I149" s="23"/>
      <c r="J149" s="93"/>
    </row>
    <row r="150" spans="9:10" s="19" customFormat="1" x14ac:dyDescent="0.25">
      <c r="I150" s="23"/>
      <c r="J150" s="93"/>
    </row>
    <row r="151" spans="9:10" s="19" customFormat="1" x14ac:dyDescent="0.25">
      <c r="I151" s="23"/>
      <c r="J151" s="93"/>
    </row>
    <row r="152" spans="9:10" s="19" customFormat="1" x14ac:dyDescent="0.25">
      <c r="I152" s="23"/>
      <c r="J152" s="93"/>
    </row>
    <row r="153" spans="9:10" s="19" customFormat="1" x14ac:dyDescent="0.25">
      <c r="I153" s="23"/>
      <c r="J153" s="93"/>
    </row>
    <row r="154" spans="9:10" s="19" customFormat="1" x14ac:dyDescent="0.25">
      <c r="I154" s="23"/>
      <c r="J154" s="93"/>
    </row>
    <row r="155" spans="9:10" s="19" customFormat="1" x14ac:dyDescent="0.25">
      <c r="I155" s="23"/>
      <c r="J155" s="93"/>
    </row>
    <row r="156" spans="9:10" s="19" customFormat="1" x14ac:dyDescent="0.25">
      <c r="I156" s="23"/>
      <c r="J156" s="93"/>
    </row>
    <row r="157" spans="9:10" s="19" customFormat="1" x14ac:dyDescent="0.25">
      <c r="I157" s="23"/>
      <c r="J157" s="93"/>
    </row>
  </sheetData>
  <sheetProtection algorithmName="SHA-512" hashValue="e6J13XPKG3xD12ncOTtOSIRHYrmCQpksjbbk4ZQu4eV76AjIUR1tzLhBehdkcxftCISCZXl5G8nn2+H26HeGgw==" saltValue="UyMWfg49sLLPxhvgezb63g==" spinCount="100000" sheet="1" formatRows="0" selectLockedCells="1"/>
  <mergeCells count="43">
    <mergeCell ref="C43:I43"/>
    <mergeCell ref="C44:I44"/>
    <mergeCell ref="C106:I106"/>
    <mergeCell ref="D17:I17"/>
    <mergeCell ref="D19:I19"/>
    <mergeCell ref="D20:I20"/>
    <mergeCell ref="D21:I21"/>
    <mergeCell ref="D22:I22"/>
    <mergeCell ref="D28:I28"/>
    <mergeCell ref="D27:I27"/>
    <mergeCell ref="D26:I26"/>
    <mergeCell ref="D25:I25"/>
    <mergeCell ref="D23:I23"/>
    <mergeCell ref="D24:I24"/>
    <mergeCell ref="D29:I29"/>
    <mergeCell ref="C107:I107"/>
    <mergeCell ref="B109:B112"/>
    <mergeCell ref="B78:B82"/>
    <mergeCell ref="C95:I95"/>
    <mergeCell ref="C96:I96"/>
    <mergeCell ref="B134:B137"/>
    <mergeCell ref="C115:I115"/>
    <mergeCell ref="C116:I116"/>
    <mergeCell ref="B118:B121"/>
    <mergeCell ref="B127:B130"/>
    <mergeCell ref="C124:I124"/>
    <mergeCell ref="C125:I125"/>
    <mergeCell ref="B51:B56"/>
    <mergeCell ref="C85:I85"/>
    <mergeCell ref="C86:I86"/>
    <mergeCell ref="B46:B50"/>
    <mergeCell ref="B57:B61"/>
    <mergeCell ref="B62:B66"/>
    <mergeCell ref="B67:B72"/>
    <mergeCell ref="B73:B77"/>
    <mergeCell ref="B2:H2"/>
    <mergeCell ref="D12:G14"/>
    <mergeCell ref="C34:I34"/>
    <mergeCell ref="C35:I35"/>
    <mergeCell ref="H12:H14"/>
    <mergeCell ref="B4:I4"/>
    <mergeCell ref="D15:I15"/>
    <mergeCell ref="D16:I16"/>
  </mergeCells>
  <dataValidations count="1">
    <dataValidation type="list" allowBlank="1" showInputMessage="1" showErrorMessage="1" sqref="B18:B22">
      <formula1>"Référent Handicap, Référent pédagogique, Formateur, Autre"</formula1>
    </dataValidation>
  </dataValidations>
  <pageMargins left="0.31496062992125984" right="0.11811023622047245" top="0.35433070866141736" bottom="0.55118110236220474" header="0.31496062992125984" footer="0.31496062992125984"/>
  <pageSetup paperSize="9" scale="41" fitToHeight="0" orientation="portrait" r:id="rId1"/>
  <headerFooter>
    <oddFooter>&amp;L&amp;F&amp;R&amp;A</oddFooter>
  </headerFooter>
  <rowBreaks count="2" manualBreakCount="2">
    <brk id="61" max="9" man="1"/>
    <brk id="101" max="9"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'Liste déroulante'!$A$1:$A$2</xm:f>
          </x14:formula1>
          <xm:sqref>C12:C14 H12:H14 C97 D37:F40 D46:F82 D88:F92 D99:F101 D109:F112 D118:F121 D134:F137</xm:sqref>
        </x14:dataValidation>
        <x14:dataValidation type="list" allowBlank="1" showInputMessage="1" showErrorMessage="1">
          <x14:formula1>
            <xm:f>'Liste déroulante'!$B$25:$B$33</xm:f>
          </x14:formula1>
          <xm:sqref>B24:B28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CC"/>
  </sheetPr>
  <dimension ref="B2:K26"/>
  <sheetViews>
    <sheetView showGridLines="0" topLeftCell="A4" zoomScaleNormal="100" workbookViewId="0">
      <selection activeCell="D10" sqref="D10"/>
    </sheetView>
  </sheetViews>
  <sheetFormatPr baseColWidth="10" defaultColWidth="11.42578125" defaultRowHeight="15" x14ac:dyDescent="0.25"/>
  <cols>
    <col min="1" max="1" width="4.85546875" style="7" customWidth="1"/>
    <col min="2" max="2" width="40.7109375" style="7" customWidth="1"/>
    <col min="3" max="3" width="73.5703125" style="7" customWidth="1"/>
    <col min="4" max="4" width="18.5703125" style="214" customWidth="1"/>
    <col min="5" max="5" width="15" style="7" customWidth="1"/>
    <col min="6" max="16384" width="11.42578125" style="7"/>
  </cols>
  <sheetData>
    <row r="2" spans="2:11" ht="24" customHeight="1" x14ac:dyDescent="0.35">
      <c r="B2" s="412" t="s">
        <v>160</v>
      </c>
      <c r="C2" s="413"/>
    </row>
    <row r="3" spans="2:11" ht="27.75" customHeight="1" x14ac:dyDescent="0.35">
      <c r="B3" s="237"/>
      <c r="C3" s="237"/>
    </row>
    <row r="4" spans="2:11" s="19" customFormat="1" ht="33.75" customHeight="1" x14ac:dyDescent="0.25">
      <c r="B4" s="321" t="s">
        <v>172</v>
      </c>
      <c r="C4" s="322">
        <f>+'CONTEXTE DE LA DEMANDE'!E6</f>
        <v>0</v>
      </c>
      <c r="D4" s="319"/>
      <c r="E4" s="316"/>
    </row>
    <row r="5" spans="2:11" s="110" customFormat="1" ht="7.5" customHeight="1" x14ac:dyDescent="0.25">
      <c r="B5" s="262"/>
      <c r="C5" s="318"/>
      <c r="D5" s="262"/>
      <c r="E5" s="262"/>
    </row>
    <row r="6" spans="2:11" s="19" customFormat="1" ht="33.75" customHeight="1" x14ac:dyDescent="0.25">
      <c r="B6" s="321" t="s">
        <v>114</v>
      </c>
      <c r="C6" s="322">
        <f>+'CONTEXTE DE LA DEMANDE'!D11</f>
        <v>0</v>
      </c>
      <c r="D6" s="320"/>
      <c r="E6" s="317"/>
      <c r="F6" s="261"/>
      <c r="G6" s="261"/>
      <c r="H6" s="261"/>
      <c r="I6" s="261"/>
      <c r="J6" s="261"/>
      <c r="K6" s="261"/>
    </row>
    <row r="7" spans="2:11" ht="27.75" customHeight="1" x14ac:dyDescent="0.4">
      <c r="B7" s="215"/>
      <c r="C7" s="215"/>
    </row>
    <row r="8" spans="2:11" s="218" customFormat="1" ht="33" customHeight="1" x14ac:dyDescent="0.25">
      <c r="B8" s="216" t="s">
        <v>54</v>
      </c>
      <c r="C8" s="216"/>
      <c r="D8" s="217" t="s">
        <v>55</v>
      </c>
    </row>
    <row r="9" spans="2:11" s="218" customFormat="1" ht="33" customHeight="1" x14ac:dyDescent="0.25">
      <c r="B9" s="323" t="s">
        <v>56</v>
      </c>
      <c r="C9" s="315"/>
      <c r="D9" s="238"/>
    </row>
    <row r="10" spans="2:11" s="218" customFormat="1" ht="33" customHeight="1" x14ac:dyDescent="0.25">
      <c r="B10" s="284" t="s">
        <v>125</v>
      </c>
      <c r="C10" s="283"/>
      <c r="D10" s="220"/>
      <c r="E10" s="221" t="s">
        <v>136</v>
      </c>
    </row>
    <row r="11" spans="2:11" s="218" customFormat="1" ht="33" customHeight="1" x14ac:dyDescent="0.25">
      <c r="B11" s="284" t="s">
        <v>126</v>
      </c>
      <c r="C11" s="283"/>
      <c r="D11" s="220"/>
      <c r="E11" s="221" t="s">
        <v>136</v>
      </c>
    </row>
    <row r="12" spans="2:11" s="218" customFormat="1" ht="33" customHeight="1" x14ac:dyDescent="0.25">
      <c r="B12" s="284" t="s">
        <v>127</v>
      </c>
      <c r="C12" s="283"/>
      <c r="D12" s="220"/>
      <c r="E12" s="221" t="s">
        <v>136</v>
      </c>
    </row>
    <row r="13" spans="2:11" s="218" customFormat="1" ht="33" customHeight="1" x14ac:dyDescent="0.25">
      <c r="B13" s="323" t="s">
        <v>150</v>
      </c>
      <c r="C13" s="315"/>
      <c r="D13" s="239"/>
    </row>
    <row r="14" spans="2:11" s="218" customFormat="1" ht="33" customHeight="1" x14ac:dyDescent="0.25">
      <c r="B14" s="324" t="s">
        <v>57</v>
      </c>
      <c r="C14" s="219"/>
      <c r="D14" s="222">
        <f>+'EVALUATION DES BESOINS'!J77+'EVALUATION DES BESOINS'!J137</f>
        <v>0</v>
      </c>
    </row>
    <row r="15" spans="2:11" s="218" customFormat="1" ht="33" customHeight="1" x14ac:dyDescent="0.25">
      <c r="B15" s="324" t="s">
        <v>58</v>
      </c>
      <c r="C15" s="219"/>
      <c r="D15" s="223">
        <f>+'EVALUATION DES BESOINS'!J40+'EVALUATION DES BESOINS'!J91</f>
        <v>0</v>
      </c>
    </row>
    <row r="16" spans="2:11" s="218" customFormat="1" ht="33" customHeight="1" x14ac:dyDescent="0.25">
      <c r="B16" s="323" t="s">
        <v>59</v>
      </c>
      <c r="C16" s="315"/>
      <c r="D16" s="240"/>
    </row>
    <row r="17" spans="2:5" s="218" customFormat="1" ht="33" customHeight="1" x14ac:dyDescent="0.25">
      <c r="B17" s="284" t="s">
        <v>60</v>
      </c>
      <c r="C17" s="283"/>
      <c r="D17" s="222">
        <f>+'EVALUATION DES BESOINS'!J82+'EVALUATION DES BESOINS'!J92</f>
        <v>0</v>
      </c>
    </row>
    <row r="18" spans="2:5" s="218" customFormat="1" ht="33" customHeight="1" x14ac:dyDescent="0.25">
      <c r="B18" s="323" t="s">
        <v>151</v>
      </c>
      <c r="C18" s="315"/>
      <c r="D18" s="240"/>
    </row>
    <row r="19" spans="2:5" s="218" customFormat="1" ht="33" customHeight="1" x14ac:dyDescent="0.25">
      <c r="B19" s="325" t="s">
        <v>60</v>
      </c>
      <c r="C19" s="283"/>
      <c r="D19" s="222">
        <f>+'EVALUATION DES BESOINS'!J101</f>
        <v>0</v>
      </c>
    </row>
    <row r="20" spans="2:5" s="218" customFormat="1" ht="33" customHeight="1" x14ac:dyDescent="0.25">
      <c r="B20" s="323" t="s">
        <v>152</v>
      </c>
      <c r="C20" s="315"/>
      <c r="D20" s="239"/>
    </row>
    <row r="21" spans="2:5" s="218" customFormat="1" ht="33" customHeight="1" x14ac:dyDescent="0.25">
      <c r="B21" s="325" t="s">
        <v>60</v>
      </c>
      <c r="C21" s="283"/>
      <c r="D21" s="222">
        <f>+'EVALUATION DES BESOINS'!J112</f>
        <v>0</v>
      </c>
    </row>
    <row r="22" spans="2:5" s="218" customFormat="1" ht="33" customHeight="1" x14ac:dyDescent="0.25">
      <c r="B22" s="409" t="s">
        <v>153</v>
      </c>
      <c r="C22" s="410"/>
      <c r="D22" s="411"/>
    </row>
    <row r="23" spans="2:5" s="218" customFormat="1" ht="33" customHeight="1" x14ac:dyDescent="0.25">
      <c r="B23" s="284" t="s">
        <v>60</v>
      </c>
      <c r="C23" s="283"/>
      <c r="D23" s="222">
        <f>+'EVALUATION DES BESOINS'!J121</f>
        <v>0</v>
      </c>
    </row>
    <row r="24" spans="2:5" s="218" customFormat="1" ht="33" customHeight="1" x14ac:dyDescent="0.25">
      <c r="B24" s="224" t="s">
        <v>70</v>
      </c>
      <c r="C24" s="326"/>
      <c r="D24" s="217">
        <f>SUM(D10:D23)</f>
        <v>0</v>
      </c>
    </row>
    <row r="25" spans="2:5" ht="27.75" customHeight="1" x14ac:dyDescent="0.25">
      <c r="B25" s="224" t="s">
        <v>71</v>
      </c>
      <c r="C25" s="326"/>
      <c r="D25" s="225"/>
      <c r="E25" s="221" t="s">
        <v>136</v>
      </c>
    </row>
    <row r="26" spans="2:5" ht="32.25" customHeight="1" x14ac:dyDescent="0.25"/>
  </sheetData>
  <sheetProtection algorithmName="SHA-512" hashValue="FmRQr9i2MWG81wiwVKdd4fBsZdkmFpDoNFAyAF4U6ltHgpMX1Gav3Yhdw3VmVKyTAnxepbB4DKtLV6ABks8h+Q==" saltValue="hSuBqzwluFdtYpD1eXEw+w==" spinCount="100000" sheet="1" selectLockedCells="1"/>
  <mergeCells count="2">
    <mergeCell ref="B22:D22"/>
    <mergeCell ref="B2:C2"/>
  </mergeCells>
  <pageMargins left="0.51181102362204722" right="0.31496062992125984" top="0.74803149606299213" bottom="0.74803149606299213" header="0.31496062992125984" footer="0.31496062992125984"/>
  <pageSetup paperSize="9" scale="55" orientation="portrait" r:id="rId1"/>
  <headerFooter>
    <oddFooter>&amp;L&amp;F&amp;R&amp;A</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71B61"/>
    <pageSetUpPr fitToPage="1"/>
  </sheetPr>
  <dimension ref="B1:F16"/>
  <sheetViews>
    <sheetView showGridLines="0" workbookViewId="0">
      <selection activeCell="B9" sqref="B9:D9"/>
    </sheetView>
  </sheetViews>
  <sheetFormatPr baseColWidth="10" defaultRowHeight="15" x14ac:dyDescent="0.25"/>
  <cols>
    <col min="1" max="1" width="6.140625" customWidth="1"/>
    <col min="2" max="2" width="29.7109375" customWidth="1"/>
    <col min="3" max="3" width="22.140625" customWidth="1"/>
    <col min="4" max="4" width="39.85546875" customWidth="1"/>
    <col min="5" max="5" width="14.7109375" customWidth="1"/>
  </cols>
  <sheetData>
    <row r="1" spans="2:6" x14ac:dyDescent="0.25">
      <c r="B1" s="7"/>
      <c r="C1" s="7"/>
      <c r="D1" s="7"/>
    </row>
    <row r="2" spans="2:6" ht="53.1" customHeight="1" x14ac:dyDescent="0.25">
      <c r="C2" s="414" t="s">
        <v>200</v>
      </c>
      <c r="D2" s="413"/>
    </row>
    <row r="3" spans="2:6" ht="21.95" customHeight="1" x14ac:dyDescent="0.35">
      <c r="B3" s="213"/>
      <c r="C3" s="213"/>
      <c r="D3" s="213"/>
    </row>
    <row r="4" spans="2:6" s="19" customFormat="1" ht="33.75" customHeight="1" x14ac:dyDescent="0.25">
      <c r="B4" s="288" t="s">
        <v>172</v>
      </c>
      <c r="C4" s="296">
        <f>+'CONTEXTE DE LA DEMANDE'!E6</f>
        <v>0</v>
      </c>
      <c r="D4" s="292"/>
      <c r="E4" s="293"/>
    </row>
    <row r="5" spans="2:6" s="110" customFormat="1" ht="7.5" customHeight="1" x14ac:dyDescent="0.25">
      <c r="B5" s="262"/>
      <c r="C5" s="262"/>
      <c r="D5" s="262"/>
      <c r="E5" s="263"/>
    </row>
    <row r="6" spans="2:6" s="19" customFormat="1" ht="33.75" customHeight="1" x14ac:dyDescent="0.25">
      <c r="B6" s="288" t="s">
        <v>114</v>
      </c>
      <c r="C6" s="297">
        <f>+'CONTEXTE DE LA DEMANDE'!D11</f>
        <v>0</v>
      </c>
      <c r="D6" s="294"/>
      <c r="E6" s="295"/>
      <c r="F6" s="261"/>
    </row>
    <row r="7" spans="2:6" ht="21.95" customHeight="1" x14ac:dyDescent="0.4">
      <c r="B7" s="215"/>
      <c r="C7" s="215"/>
      <c r="D7" s="215"/>
    </row>
    <row r="8" spans="2:6" ht="27.75" customHeight="1" x14ac:dyDescent="0.25">
      <c r="B8" s="419" t="s">
        <v>162</v>
      </c>
      <c r="C8" s="416"/>
      <c r="D8" s="416"/>
      <c r="E8" s="298"/>
    </row>
    <row r="9" spans="2:6" ht="54.75" customHeight="1" x14ac:dyDescent="0.25">
      <c r="B9" s="418" t="s">
        <v>190</v>
      </c>
      <c r="C9" s="416"/>
      <c r="D9" s="417"/>
      <c r="E9" s="310">
        <f>+'EVALUATION DES BESOINS'!I37+'EVALUATION DES BESOINS'!I46+'EVALUATION DES BESOINS'!I47+'EVALUATION DES BESOINS'!I48+'EVALUATION DES BESOINS'!I49+'EVALUATION DES BESOINS'!I50+'EVALUATION DES BESOINS'!I51+'EVALUATION DES BESOINS'!I52+'EVALUATION DES BESOINS'!I53+'EVALUATION DES BESOINS'!I54+'EVALUATION DES BESOINS'!I55+'EVALUATION DES BESOINS'!I56+'EVALUATION DES BESOINS'!I57+'EVALUATION DES BESOINS'!I58+'EVALUATION DES BESOINS'!I59+'EVALUATION DES BESOINS'!I60+'EVALUATION DES BESOINS'!I61+'EVALUATION DES BESOINS'!I62+'EVALUATION DES BESOINS'!I63+'EVALUATION DES BESOINS'!I64+'EVALUATION DES BESOINS'!I65+'EVALUATION DES BESOINS'!I66+'EVALUATION DES BESOINS'!I89</f>
        <v>0</v>
      </c>
    </row>
    <row r="10" spans="2:6" ht="27" customHeight="1" x14ac:dyDescent="0.25">
      <c r="B10" s="420" t="s">
        <v>163</v>
      </c>
      <c r="C10" s="416"/>
      <c r="D10" s="416"/>
      <c r="E10" s="299"/>
    </row>
    <row r="11" spans="2:6" ht="42.75" customHeight="1" x14ac:dyDescent="0.25">
      <c r="B11" s="418" t="s">
        <v>191</v>
      </c>
      <c r="C11" s="416"/>
      <c r="D11" s="417"/>
      <c r="E11" s="311">
        <f>+'EVALUATION DES BESOINS'!I40+'EVALUATION DES BESOINS'!I78+'EVALUATION DES BESOINS'!I79+'EVALUATION DES BESOINS'!I80+'EVALUATION DES BESOINS'!I81+'EVALUATION DES BESOINS'!I82+'EVALUATION DES BESOINS'!I92</f>
        <v>0</v>
      </c>
    </row>
    <row r="12" spans="2:6" ht="29.1" customHeight="1" x14ac:dyDescent="0.25">
      <c r="B12" s="421" t="s">
        <v>164</v>
      </c>
      <c r="C12" s="416"/>
      <c r="D12" s="416"/>
      <c r="E12" s="300"/>
    </row>
    <row r="13" spans="2:6" ht="44.1" customHeight="1" x14ac:dyDescent="0.25">
      <c r="B13" s="418" t="s">
        <v>192</v>
      </c>
      <c r="C13" s="416"/>
      <c r="D13" s="417"/>
      <c r="E13" s="312">
        <f>+'EVALUATION DES BESOINS'!I39+'EVALUATION DES BESOINS'!I67+'EVALUATION DES BESOINS'!I68+'EVALUATION DES BESOINS'!I69+'EVALUATION DES BESOINS'!I70+'EVALUATION DES BESOINS'!I71+'EVALUATION DES BESOINS'!I72+'EVALUATION DES BESOINS'!I91</f>
        <v>0</v>
      </c>
    </row>
    <row r="14" spans="2:6" ht="26.25" customHeight="1" x14ac:dyDescent="0.25">
      <c r="B14" s="422" t="s">
        <v>165</v>
      </c>
      <c r="C14" s="416"/>
      <c r="D14" s="416"/>
      <c r="E14" s="301"/>
    </row>
    <row r="15" spans="2:6" ht="42" customHeight="1" x14ac:dyDescent="0.25">
      <c r="B15" s="418" t="s">
        <v>193</v>
      </c>
      <c r="C15" s="416"/>
      <c r="D15" s="417"/>
      <c r="E15" s="313">
        <f>+'EVALUATION DES BESOINS'!I38+'EVALUATION DES BESOINS'!I73+'EVALUATION DES BESOINS'!I74+'EVALUATION DES BESOINS'!I75+'EVALUATION DES BESOINS'!I76+'EVALUATION DES BESOINS'!I77+'EVALUATION DES BESOINS'!I90+'EVALUATION DES BESOINS'!I99+'EVALUATION DES BESOINS'!I100+'EVALUATION DES BESOINS'!I101+'EVALUATION DES BESOINS'!I109+'EVALUATION DES BESOINS'!I110+'EVALUATION DES BESOINS'!I111+'EVALUATION DES BESOINS'!I112+'EVALUATION DES BESOINS'!I118+'EVALUATION DES BESOINS'!I119+'EVALUATION DES BESOINS'!I120+'EVALUATION DES BESOINS'!I121+'EVALUATION DES BESOINS'!I134+'EVALUATION DES BESOINS'!I135+'EVALUATION DES BESOINS'!I136+'EVALUATION DES BESOINS'!I137</f>
        <v>0</v>
      </c>
    </row>
    <row r="16" spans="2:6" ht="35.1" customHeight="1" x14ac:dyDescent="0.25">
      <c r="B16" s="415" t="s">
        <v>70</v>
      </c>
      <c r="C16" s="416"/>
      <c r="D16" s="417"/>
      <c r="E16" s="314">
        <f>+E15+E13+E11+E9</f>
        <v>0</v>
      </c>
    </row>
  </sheetData>
  <sheetProtection algorithmName="SHA-512" hashValue="pfYSFICBq7G5vUgoMeT9J8EqDHzX3B/ge12PFfTjHgYydGtBeuZ99TxhrAaG+mEFr/Slp/QihaSKv7zxC8qwPQ==" saltValue="jLgL8sFlGtkWtvKMsQzFrQ==" spinCount="100000" sheet="1" selectLockedCells="1"/>
  <mergeCells count="10">
    <mergeCell ref="C2:D2"/>
    <mergeCell ref="B16:D16"/>
    <mergeCell ref="B9:D9"/>
    <mergeCell ref="B8:D8"/>
    <mergeCell ref="B10:D10"/>
    <mergeCell ref="B11:D11"/>
    <mergeCell ref="B13:D13"/>
    <mergeCell ref="B15:D15"/>
    <mergeCell ref="B12:D12"/>
    <mergeCell ref="B14:D14"/>
  </mergeCells>
  <pageMargins left="0.31496062992125984" right="0.11811023622047245" top="0.74803149606299213" bottom="0.74803149606299213" header="0.31496062992125984" footer="0.31496062992125984"/>
  <pageSetup paperSize="9" scale="80" fitToHeight="0" orientation="portrait" r:id="rId1"/>
  <headerFooter>
    <oddFooter>&amp;L&amp;F&amp;R&amp;A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52454"/>
  </sheetPr>
  <dimension ref="B1:K110"/>
  <sheetViews>
    <sheetView showGridLines="0" topLeftCell="A24" zoomScale="75" zoomScaleNormal="75" workbookViewId="0">
      <selection activeCell="D12" sqref="D12"/>
    </sheetView>
  </sheetViews>
  <sheetFormatPr baseColWidth="10" defaultColWidth="11.42578125" defaultRowHeight="15" x14ac:dyDescent="0.25"/>
  <cols>
    <col min="1" max="1" width="6.5703125" style="2" customWidth="1"/>
    <col min="2" max="2" width="43.140625" style="2" customWidth="1"/>
    <col min="3" max="3" width="53.140625" style="2" customWidth="1"/>
    <col min="4" max="4" width="15.42578125" style="2" customWidth="1"/>
    <col min="5" max="5" width="59.5703125" style="2" customWidth="1"/>
    <col min="6" max="6" width="16.7109375" style="2" customWidth="1"/>
    <col min="7" max="7" width="17.42578125" style="2" customWidth="1"/>
    <col min="8" max="8" width="28.5703125" style="2" customWidth="1"/>
    <col min="9" max="16384" width="11.42578125" style="2"/>
  </cols>
  <sheetData>
    <row r="1" spans="2:9" ht="24" customHeight="1" x14ac:dyDescent="0.25"/>
    <row r="2" spans="2:9" ht="15" customHeight="1" x14ac:dyDescent="0.25">
      <c r="B2" s="429" t="s">
        <v>22</v>
      </c>
      <c r="C2" s="430"/>
      <c r="D2" s="430"/>
      <c r="E2" s="430"/>
      <c r="F2" s="430"/>
      <c r="G2" s="430"/>
      <c r="H2" s="430"/>
    </row>
    <row r="3" spans="2:9" ht="28.5" customHeight="1" x14ac:dyDescent="0.25">
      <c r="B3" s="429"/>
      <c r="C3" s="430"/>
      <c r="D3" s="430"/>
      <c r="E3" s="430"/>
      <c r="F3" s="430"/>
      <c r="G3" s="430"/>
      <c r="H3" s="430"/>
    </row>
    <row r="4" spans="2:9" s="43" customFormat="1" ht="21.75" customHeight="1" x14ac:dyDescent="0.25">
      <c r="B4" s="42"/>
      <c r="C4" s="42"/>
      <c r="D4" s="42"/>
      <c r="E4" s="42"/>
      <c r="F4" s="42"/>
      <c r="G4" s="42"/>
      <c r="H4" s="42"/>
    </row>
    <row r="5" spans="2:9" s="43" customFormat="1" ht="21.75" customHeight="1" x14ac:dyDescent="0.25">
      <c r="B5" s="42"/>
      <c r="C5" s="440"/>
      <c r="D5" s="440"/>
      <c r="E5" s="440"/>
      <c r="F5" s="440"/>
      <c r="G5" s="42"/>
      <c r="H5" s="42"/>
    </row>
    <row r="6" spans="2:9" s="19" customFormat="1" ht="33.75" customHeight="1" x14ac:dyDescent="0.25">
      <c r="B6" s="329" t="s">
        <v>172</v>
      </c>
      <c r="C6" s="296">
        <f>+'CONTEXTE DE LA DEMANDE'!E6</f>
        <v>0</v>
      </c>
      <c r="D6" s="292"/>
      <c r="E6" s="293"/>
    </row>
    <row r="7" spans="2:9" s="110" customFormat="1" ht="7.5" customHeight="1" x14ac:dyDescent="0.25">
      <c r="B7" s="262"/>
      <c r="C7" s="262"/>
      <c r="D7" s="262"/>
      <c r="E7" s="263"/>
    </row>
    <row r="8" spans="2:9" s="19" customFormat="1" ht="33.75" customHeight="1" x14ac:dyDescent="0.25">
      <c r="B8" s="329" t="s">
        <v>114</v>
      </c>
      <c r="C8" s="297">
        <f>+'CONTEXTE DE LA DEMANDE'!D11</f>
        <v>0</v>
      </c>
      <c r="D8" s="294"/>
      <c r="E8" s="295"/>
      <c r="F8" s="261"/>
      <c r="G8" s="261"/>
      <c r="H8" s="261"/>
      <c r="I8" s="261"/>
    </row>
    <row r="9" spans="2:9" ht="32.25" customHeight="1" x14ac:dyDescent="0.25">
      <c r="B9" s="431" t="s">
        <v>115</v>
      </c>
      <c r="C9" s="431"/>
      <c r="D9" s="431"/>
      <c r="E9" s="431"/>
      <c r="F9" s="431"/>
      <c r="G9" s="431"/>
      <c r="H9" s="431"/>
    </row>
    <row r="10" spans="2:9" customFormat="1" ht="28.5" customHeight="1" thickBot="1" x14ac:dyDescent="0.3">
      <c r="B10" s="139" t="s">
        <v>120</v>
      </c>
      <c r="C10" s="139"/>
      <c r="D10" s="140"/>
      <c r="E10" s="140"/>
      <c r="F10" s="140"/>
      <c r="G10" s="140"/>
      <c r="H10" s="140"/>
    </row>
    <row r="11" spans="2:9" s="6" customFormat="1" ht="30.75" customHeight="1" x14ac:dyDescent="0.25">
      <c r="B11" s="58" t="s">
        <v>118</v>
      </c>
      <c r="C11" s="59"/>
      <c r="D11" s="59" t="s">
        <v>18</v>
      </c>
      <c r="E11" s="59" t="s">
        <v>19</v>
      </c>
      <c r="F11" s="59" t="s">
        <v>146</v>
      </c>
      <c r="G11" s="207"/>
      <c r="H11" s="60" t="s">
        <v>24</v>
      </c>
      <c r="I11"/>
    </row>
    <row r="12" spans="2:9" ht="20.25" customHeight="1" x14ac:dyDescent="0.25">
      <c r="B12" s="61" t="s">
        <v>121</v>
      </c>
      <c r="C12" s="181">
        <f>+'EVALUATION DES BESOINS'!C12</f>
        <v>0</v>
      </c>
      <c r="D12" s="177"/>
      <c r="E12" s="167"/>
      <c r="F12" s="20">
        <f>+'GRILLE 6 MODULES OPCO'!D10+E15</f>
        <v>0</v>
      </c>
      <c r="G12" s="208"/>
      <c r="H12" s="178"/>
      <c r="I12"/>
    </row>
    <row r="13" spans="2:9" ht="20.25" customHeight="1" x14ac:dyDescent="0.25">
      <c r="B13" s="61" t="s">
        <v>122</v>
      </c>
      <c r="C13" s="181">
        <f>+'EVALUATION DES BESOINS'!C13</f>
        <v>0</v>
      </c>
      <c r="D13" s="177"/>
      <c r="E13" s="167"/>
      <c r="F13" s="20">
        <f>+'GRILLE 6 MODULES OPCO'!D11</f>
        <v>0</v>
      </c>
      <c r="G13" s="208"/>
      <c r="H13" s="178"/>
      <c r="I13"/>
    </row>
    <row r="14" spans="2:9" ht="20.25" customHeight="1" thickBot="1" x14ac:dyDescent="0.3">
      <c r="B14" s="62" t="s">
        <v>123</v>
      </c>
      <c r="C14" s="182">
        <f>+'EVALUATION DES BESOINS'!C14</f>
        <v>0</v>
      </c>
      <c r="D14" s="179"/>
      <c r="E14" s="169"/>
      <c r="F14" s="28">
        <f>+'GRILLE 6 MODULES OPCO'!D12</f>
        <v>0</v>
      </c>
      <c r="G14" s="209"/>
      <c r="H14" s="180"/>
      <c r="I14"/>
    </row>
    <row r="15" spans="2:9" ht="20.25" customHeight="1" x14ac:dyDescent="0.25">
      <c r="B15" s="55"/>
      <c r="C15" s="18"/>
      <c r="D15" s="19"/>
      <c r="E15" s="19"/>
      <c r="F15" s="70">
        <f>SUM(F12:F14)</f>
        <v>0</v>
      </c>
      <c r="G15" s="70">
        <f>SUM(G12:G14)</f>
        <v>0</v>
      </c>
      <c r="H15" s="19"/>
      <c r="I15"/>
    </row>
    <row r="16" spans="2:9" s="141" customFormat="1" ht="30.75" customHeight="1" thickBot="1" x14ac:dyDescent="0.3">
      <c r="B16" s="139" t="s">
        <v>52</v>
      </c>
      <c r="C16" s="139"/>
      <c r="D16" s="140"/>
      <c r="E16" s="140"/>
      <c r="F16" s="140"/>
      <c r="G16" s="140"/>
      <c r="H16" s="140"/>
    </row>
    <row r="17" spans="2:11" s="6" customFormat="1" ht="30.75" customHeight="1" x14ac:dyDescent="0.25">
      <c r="B17" s="31" t="s">
        <v>118</v>
      </c>
      <c r="C17" s="54"/>
      <c r="D17" s="32" t="s">
        <v>18</v>
      </c>
      <c r="E17" s="33" t="s">
        <v>19</v>
      </c>
      <c r="F17" s="32" t="s">
        <v>119</v>
      </c>
      <c r="G17" s="34" t="s">
        <v>156</v>
      </c>
      <c r="H17" s="35" t="s">
        <v>24</v>
      </c>
    </row>
    <row r="18" spans="2:11" ht="48.95" customHeight="1" x14ac:dyDescent="0.25">
      <c r="B18" s="25" t="s">
        <v>75</v>
      </c>
      <c r="C18" s="142">
        <f>+'EVALUATION DES BESOINS'!C37</f>
        <v>0</v>
      </c>
      <c r="D18" s="167"/>
      <c r="E18" s="167"/>
      <c r="F18" s="20">
        <f>+'EVALUATION DES BESOINS'!I37</f>
        <v>0</v>
      </c>
      <c r="G18" s="167"/>
      <c r="H18" s="178"/>
    </row>
    <row r="19" spans="2:11" ht="48.95" customHeight="1" x14ac:dyDescent="0.25">
      <c r="B19" s="26" t="s">
        <v>82</v>
      </c>
      <c r="C19" s="142">
        <f>+'EVALUATION DES BESOINS'!C38</f>
        <v>0</v>
      </c>
      <c r="D19" s="167"/>
      <c r="E19" s="167"/>
      <c r="F19" s="20">
        <f>+'EVALUATION DES BESOINS'!I38</f>
        <v>0</v>
      </c>
      <c r="G19" s="167"/>
      <c r="H19" s="178"/>
    </row>
    <row r="20" spans="2:11" ht="48.95" customHeight="1" x14ac:dyDescent="0.25">
      <c r="B20" s="26" t="s">
        <v>76</v>
      </c>
      <c r="C20" s="142">
        <f>+'EVALUATION DES BESOINS'!C39</f>
        <v>0</v>
      </c>
      <c r="D20" s="167"/>
      <c r="E20" s="167"/>
      <c r="F20" s="20">
        <f>+'EVALUATION DES BESOINS'!I39</f>
        <v>0</v>
      </c>
      <c r="G20" s="167"/>
      <c r="H20" s="178"/>
    </row>
    <row r="21" spans="2:11" ht="48.95" customHeight="1" thickBot="1" x14ac:dyDescent="0.3">
      <c r="B21" s="27" t="s">
        <v>77</v>
      </c>
      <c r="C21" s="28">
        <f>+'EVALUATION DES BESOINS'!C40</f>
        <v>0</v>
      </c>
      <c r="D21" s="169"/>
      <c r="E21" s="169"/>
      <c r="F21" s="28">
        <f>+'EVALUATION DES BESOINS'!I40</f>
        <v>0</v>
      </c>
      <c r="G21" s="169"/>
      <c r="H21" s="180"/>
    </row>
    <row r="22" spans="2:11" x14ac:dyDescent="0.25">
      <c r="D22" s="67"/>
      <c r="E22" s="67"/>
      <c r="F22" s="71">
        <f>SUM(F18:F21)</f>
        <v>0</v>
      </c>
      <c r="G22" s="71">
        <f>SUM(G18:G21)</f>
        <v>0</v>
      </c>
      <c r="H22" s="67"/>
    </row>
    <row r="23" spans="2:11" s="7" customFormat="1" ht="30.75" customHeight="1" thickBot="1" x14ac:dyDescent="0.35">
      <c r="B23" s="139" t="s">
        <v>64</v>
      </c>
      <c r="C23" s="36"/>
      <c r="D23" s="37"/>
      <c r="E23" s="38"/>
      <c r="F23" s="38"/>
      <c r="G23" s="38"/>
      <c r="H23" s="39"/>
    </row>
    <row r="24" spans="2:11" ht="27" customHeight="1" x14ac:dyDescent="0.25">
      <c r="B24" s="31" t="s">
        <v>118</v>
      </c>
      <c r="C24" s="54"/>
      <c r="D24" s="32" t="s">
        <v>18</v>
      </c>
      <c r="E24" s="33" t="s">
        <v>19</v>
      </c>
      <c r="F24" s="32" t="s">
        <v>119</v>
      </c>
      <c r="G24" s="34" t="s">
        <v>156</v>
      </c>
      <c r="H24" s="35" t="s">
        <v>24</v>
      </c>
    </row>
    <row r="25" spans="2:11" s="18" customFormat="1" ht="49.5" customHeight="1" x14ac:dyDescent="0.25">
      <c r="B25" s="435" t="s">
        <v>93</v>
      </c>
      <c r="C25" s="22">
        <f>+'EVALUATION DES BESOINS'!C46</f>
        <v>0</v>
      </c>
      <c r="D25" s="171"/>
      <c r="E25" s="171"/>
      <c r="F25" s="22">
        <f>+'EVALUATION DES BESOINS'!I46</f>
        <v>0</v>
      </c>
      <c r="G25" s="171"/>
      <c r="H25" s="186"/>
    </row>
    <row r="26" spans="2:11" s="18" customFormat="1" ht="49.5" customHeight="1" x14ac:dyDescent="0.25">
      <c r="B26" s="436"/>
      <c r="C26" s="21">
        <f>+'EVALUATION DES BESOINS'!C47</f>
        <v>0</v>
      </c>
      <c r="D26" s="172"/>
      <c r="E26" s="170"/>
      <c r="F26" s="21">
        <f>+'EVALUATION DES BESOINS'!I47</f>
        <v>0</v>
      </c>
      <c r="G26" s="172"/>
      <c r="H26" s="187"/>
    </row>
    <row r="27" spans="2:11" s="18" customFormat="1" ht="48.95" customHeight="1" x14ac:dyDescent="0.25">
      <c r="B27" s="436"/>
      <c r="C27" s="21">
        <f>+'EVALUATION DES BESOINS'!C48</f>
        <v>0</v>
      </c>
      <c r="D27" s="172"/>
      <c r="E27" s="170"/>
      <c r="F27" s="21">
        <f>+'EVALUATION DES BESOINS'!I48</f>
        <v>0</v>
      </c>
      <c r="G27" s="172"/>
      <c r="H27" s="187"/>
      <c r="K27" s="210"/>
    </row>
    <row r="28" spans="2:11" s="18" customFormat="1" ht="49.5" customHeight="1" x14ac:dyDescent="0.25">
      <c r="B28" s="436"/>
      <c r="C28" s="21">
        <f>+'EVALUATION DES BESOINS'!C49</f>
        <v>0</v>
      </c>
      <c r="D28" s="172"/>
      <c r="E28" s="170"/>
      <c r="F28" s="21">
        <f>+'EVALUATION DES BESOINS'!I49</f>
        <v>0</v>
      </c>
      <c r="G28" s="172"/>
      <c r="H28" s="187"/>
    </row>
    <row r="29" spans="2:11" s="18" customFormat="1" ht="49.5" customHeight="1" x14ac:dyDescent="0.25">
      <c r="B29" s="437"/>
      <c r="C29" s="44">
        <f>+'EVALUATION DES BESOINS'!C50</f>
        <v>0</v>
      </c>
      <c r="D29" s="174"/>
      <c r="E29" s="183"/>
      <c r="F29" s="44">
        <f>+'EVALUATION DES BESOINS'!I50</f>
        <v>0</v>
      </c>
      <c r="G29" s="174"/>
      <c r="H29" s="188"/>
    </row>
    <row r="30" spans="2:11" s="19" customFormat="1" ht="49.5" customHeight="1" x14ac:dyDescent="0.25">
      <c r="B30" s="438" t="s">
        <v>198</v>
      </c>
      <c r="C30" s="21">
        <f>+'EVALUATION DES BESOINS'!C51</f>
        <v>0</v>
      </c>
      <c r="D30" s="171"/>
      <c r="E30" s="170"/>
      <c r="F30" s="21">
        <f>+'EVALUATION DES BESOINS'!I51</f>
        <v>0</v>
      </c>
      <c r="G30" s="170"/>
      <c r="H30" s="189"/>
    </row>
    <row r="31" spans="2:11" s="19" customFormat="1" ht="49.5" customHeight="1" x14ac:dyDescent="0.25">
      <c r="B31" s="438"/>
      <c r="C31" s="21">
        <f>+'EVALUATION DES BESOINS'!C52</f>
        <v>0</v>
      </c>
      <c r="D31" s="172"/>
      <c r="E31" s="170"/>
      <c r="F31" s="21">
        <f>+'EVALUATION DES BESOINS'!I52</f>
        <v>0</v>
      </c>
      <c r="G31" s="172"/>
      <c r="H31" s="187"/>
    </row>
    <row r="32" spans="2:11" s="18" customFormat="1" ht="49.5" customHeight="1" x14ac:dyDescent="0.25">
      <c r="B32" s="438"/>
      <c r="C32" s="21">
        <f>+'EVALUATION DES BESOINS'!C53</f>
        <v>0</v>
      </c>
      <c r="D32" s="172"/>
      <c r="E32" s="170"/>
      <c r="F32" s="21">
        <f>+'EVALUATION DES BESOINS'!I53</f>
        <v>0</v>
      </c>
      <c r="G32" s="172"/>
      <c r="H32" s="187"/>
    </row>
    <row r="33" spans="2:8" s="18" customFormat="1" ht="49.5" customHeight="1" x14ac:dyDescent="0.25">
      <c r="B33" s="438"/>
      <c r="C33" s="21">
        <f>+'EVALUATION DES BESOINS'!C54</f>
        <v>0</v>
      </c>
      <c r="D33" s="172"/>
      <c r="E33" s="170"/>
      <c r="F33" s="21">
        <f>+'EVALUATION DES BESOINS'!I54</f>
        <v>0</v>
      </c>
      <c r="G33" s="172"/>
      <c r="H33" s="187"/>
    </row>
    <row r="34" spans="2:8" s="19" customFormat="1" ht="49.5" customHeight="1" x14ac:dyDescent="0.25">
      <c r="B34" s="438"/>
      <c r="C34" s="21">
        <f>+'EVALUATION DES BESOINS'!C55</f>
        <v>0</v>
      </c>
      <c r="D34" s="172"/>
      <c r="E34" s="170"/>
      <c r="F34" s="21">
        <f>+'EVALUATION DES BESOINS'!I55</f>
        <v>0</v>
      </c>
      <c r="G34" s="172"/>
      <c r="H34" s="187"/>
    </row>
    <row r="35" spans="2:8" s="18" customFormat="1" ht="49.5" customHeight="1" x14ac:dyDescent="0.25">
      <c r="B35" s="439"/>
      <c r="C35" s="24">
        <f>+'EVALUATION DES BESOINS'!C56</f>
        <v>0</v>
      </c>
      <c r="D35" s="174"/>
      <c r="E35" s="184"/>
      <c r="F35" s="24">
        <f>+'EVALUATION DES BESOINS'!I56</f>
        <v>0</v>
      </c>
      <c r="G35" s="173"/>
      <c r="H35" s="190"/>
    </row>
    <row r="36" spans="2:8" s="19" customFormat="1" ht="49.5" customHeight="1" x14ac:dyDescent="0.25">
      <c r="B36" s="435" t="s">
        <v>94</v>
      </c>
      <c r="C36" s="22">
        <f>+'EVALUATION DES BESOINS'!C57</f>
        <v>0</v>
      </c>
      <c r="D36" s="171"/>
      <c r="E36" s="171"/>
      <c r="F36" s="22">
        <f>+'EVALUATION DES BESOINS'!I57</f>
        <v>0</v>
      </c>
      <c r="G36" s="171"/>
      <c r="H36" s="186"/>
    </row>
    <row r="37" spans="2:8" s="18" customFormat="1" ht="49.5" customHeight="1" x14ac:dyDescent="0.25">
      <c r="B37" s="436"/>
      <c r="C37" s="21">
        <f>+'EVALUATION DES BESOINS'!C58</f>
        <v>0</v>
      </c>
      <c r="D37" s="172"/>
      <c r="E37" s="170"/>
      <c r="F37" s="21">
        <f>+'EVALUATION DES BESOINS'!I58</f>
        <v>0</v>
      </c>
      <c r="G37" s="172"/>
      <c r="H37" s="187"/>
    </row>
    <row r="38" spans="2:8" s="18" customFormat="1" ht="49.5" customHeight="1" x14ac:dyDescent="0.25">
      <c r="B38" s="436"/>
      <c r="C38" s="21">
        <f>+'EVALUATION DES BESOINS'!C59</f>
        <v>0</v>
      </c>
      <c r="D38" s="172"/>
      <c r="E38" s="170"/>
      <c r="F38" s="21">
        <f>+'EVALUATION DES BESOINS'!I59</f>
        <v>0</v>
      </c>
      <c r="G38" s="172"/>
      <c r="H38" s="187"/>
    </row>
    <row r="39" spans="2:8" s="18" customFormat="1" ht="49.5" customHeight="1" x14ac:dyDescent="0.25">
      <c r="B39" s="436"/>
      <c r="C39" s="21">
        <f>+'EVALUATION DES BESOINS'!C60</f>
        <v>0</v>
      </c>
      <c r="D39" s="172"/>
      <c r="E39" s="170"/>
      <c r="F39" s="21">
        <f>+'EVALUATION DES BESOINS'!I60</f>
        <v>0</v>
      </c>
      <c r="G39" s="172"/>
      <c r="H39" s="187"/>
    </row>
    <row r="40" spans="2:8" s="18" customFormat="1" ht="49.5" customHeight="1" x14ac:dyDescent="0.25">
      <c r="B40" s="437"/>
      <c r="C40" s="44">
        <f>+'EVALUATION DES BESOINS'!C61</f>
        <v>0</v>
      </c>
      <c r="D40" s="172"/>
      <c r="E40" s="183"/>
      <c r="F40" s="44">
        <f>+'EVALUATION DES BESOINS'!I61</f>
        <v>0</v>
      </c>
      <c r="G40" s="174"/>
      <c r="H40" s="188"/>
    </row>
    <row r="41" spans="2:8" s="18" customFormat="1" ht="49.5" customHeight="1" x14ac:dyDescent="0.25">
      <c r="B41" s="435" t="s">
        <v>95</v>
      </c>
      <c r="C41" s="21">
        <f>+'EVALUATION DES BESOINS'!C62</f>
        <v>0</v>
      </c>
      <c r="D41" s="171"/>
      <c r="E41" s="170"/>
      <c r="F41" s="21">
        <f>+'EVALUATION DES BESOINS'!I62</f>
        <v>0</v>
      </c>
      <c r="G41" s="170"/>
      <c r="H41" s="189"/>
    </row>
    <row r="42" spans="2:8" s="19" customFormat="1" ht="49.5" customHeight="1" x14ac:dyDescent="0.25">
      <c r="B42" s="436"/>
      <c r="C42" s="21">
        <f>+'EVALUATION DES BESOINS'!C63</f>
        <v>0</v>
      </c>
      <c r="D42" s="172"/>
      <c r="E42" s="170"/>
      <c r="F42" s="21">
        <f>+'EVALUATION DES BESOINS'!I63</f>
        <v>0</v>
      </c>
      <c r="G42" s="172"/>
      <c r="H42" s="187"/>
    </row>
    <row r="43" spans="2:8" s="19" customFormat="1" ht="49.5" customHeight="1" x14ac:dyDescent="0.25">
      <c r="B43" s="436"/>
      <c r="C43" s="21">
        <f>+'EVALUATION DES BESOINS'!C64</f>
        <v>0</v>
      </c>
      <c r="D43" s="172"/>
      <c r="E43" s="170"/>
      <c r="F43" s="21">
        <f>+'EVALUATION DES BESOINS'!I64</f>
        <v>0</v>
      </c>
      <c r="G43" s="172"/>
      <c r="H43" s="187"/>
    </row>
    <row r="44" spans="2:8" s="19" customFormat="1" ht="49.5" customHeight="1" x14ac:dyDescent="0.25">
      <c r="B44" s="436"/>
      <c r="C44" s="21">
        <f>+'EVALUATION DES BESOINS'!C65</f>
        <v>0</v>
      </c>
      <c r="D44" s="172"/>
      <c r="E44" s="170"/>
      <c r="F44" s="21">
        <f>+'EVALUATION DES BESOINS'!I65</f>
        <v>0</v>
      </c>
      <c r="G44" s="172"/>
      <c r="H44" s="187"/>
    </row>
    <row r="45" spans="2:8" s="18" customFormat="1" ht="49.5" customHeight="1" x14ac:dyDescent="0.25">
      <c r="B45" s="437"/>
      <c r="C45" s="24">
        <f>+'EVALUATION DES BESOINS'!C66</f>
        <v>0</v>
      </c>
      <c r="D45" s="172"/>
      <c r="E45" s="184"/>
      <c r="F45" s="24">
        <f>+'EVALUATION DES BESOINS'!I66</f>
        <v>0</v>
      </c>
      <c r="G45" s="174"/>
      <c r="H45" s="188"/>
    </row>
    <row r="46" spans="2:8" s="19" customFormat="1" ht="49.5" customHeight="1" x14ac:dyDescent="0.25">
      <c r="B46" s="435" t="s">
        <v>96</v>
      </c>
      <c r="C46" s="22">
        <f>+'EVALUATION DES BESOINS'!C67</f>
        <v>0</v>
      </c>
      <c r="D46" s="171"/>
      <c r="E46" s="171"/>
      <c r="F46" s="22">
        <f>+'EVALUATION DES BESOINS'!I67</f>
        <v>0</v>
      </c>
      <c r="G46" s="170"/>
      <c r="H46" s="189"/>
    </row>
    <row r="47" spans="2:8" s="19" customFormat="1" ht="49.5" customHeight="1" x14ac:dyDescent="0.25">
      <c r="B47" s="436"/>
      <c r="C47" s="21">
        <f>+'EVALUATION DES BESOINS'!C68</f>
        <v>0</v>
      </c>
      <c r="D47" s="172"/>
      <c r="E47" s="170"/>
      <c r="F47" s="21">
        <f>+'EVALUATION DES BESOINS'!I68</f>
        <v>0</v>
      </c>
      <c r="G47" s="172"/>
      <c r="H47" s="187"/>
    </row>
    <row r="48" spans="2:8" s="19" customFormat="1" ht="49.5" customHeight="1" x14ac:dyDescent="0.25">
      <c r="B48" s="436"/>
      <c r="C48" s="21">
        <f>+'EVALUATION DES BESOINS'!C69</f>
        <v>0</v>
      </c>
      <c r="D48" s="172"/>
      <c r="E48" s="170"/>
      <c r="F48" s="21">
        <f>+'EVALUATION DES BESOINS'!I69</f>
        <v>0</v>
      </c>
      <c r="G48" s="172"/>
      <c r="H48" s="187"/>
    </row>
    <row r="49" spans="2:8" s="19" customFormat="1" ht="49.5" customHeight="1" x14ac:dyDescent="0.25">
      <c r="B49" s="436"/>
      <c r="C49" s="21">
        <f>+'EVALUATION DES BESOINS'!C70</f>
        <v>0</v>
      </c>
      <c r="D49" s="172"/>
      <c r="E49" s="170"/>
      <c r="F49" s="21">
        <f>+'EVALUATION DES BESOINS'!I70</f>
        <v>0</v>
      </c>
      <c r="G49" s="172"/>
      <c r="H49" s="187"/>
    </row>
    <row r="50" spans="2:8" s="19" customFormat="1" ht="49.5" customHeight="1" x14ac:dyDescent="0.25">
      <c r="B50" s="436"/>
      <c r="C50" s="21">
        <f>+'EVALUATION DES BESOINS'!C71</f>
        <v>0</v>
      </c>
      <c r="D50" s="172"/>
      <c r="E50" s="170"/>
      <c r="F50" s="21">
        <f>+'EVALUATION DES BESOINS'!I71</f>
        <v>0</v>
      </c>
      <c r="G50" s="172"/>
      <c r="H50" s="187"/>
    </row>
    <row r="51" spans="2:8" s="19" customFormat="1" ht="49.5" customHeight="1" x14ac:dyDescent="0.25">
      <c r="B51" s="437"/>
      <c r="C51" s="44">
        <f>+'EVALUATION DES BESOINS'!C72</f>
        <v>0</v>
      </c>
      <c r="D51" s="174"/>
      <c r="E51" s="183"/>
      <c r="F51" s="44">
        <f>+'EVALUATION DES BESOINS'!I72</f>
        <v>0</v>
      </c>
      <c r="G51" s="174"/>
      <c r="H51" s="188"/>
    </row>
    <row r="52" spans="2:8" s="19" customFormat="1" ht="49.5" customHeight="1" x14ac:dyDescent="0.25">
      <c r="B52" s="435" t="s">
        <v>97</v>
      </c>
      <c r="C52" s="21">
        <f>+'EVALUATION DES BESOINS'!C73</f>
        <v>0</v>
      </c>
      <c r="D52" s="171"/>
      <c r="E52" s="170"/>
      <c r="F52" s="21">
        <f>+'EVALUATION DES BESOINS'!I73</f>
        <v>0</v>
      </c>
      <c r="G52" s="170"/>
      <c r="H52" s="189"/>
    </row>
    <row r="53" spans="2:8" s="19" customFormat="1" ht="49.5" customHeight="1" x14ac:dyDescent="0.25">
      <c r="B53" s="436"/>
      <c r="C53" s="21">
        <f>+'EVALUATION DES BESOINS'!C74</f>
        <v>0</v>
      </c>
      <c r="D53" s="172"/>
      <c r="E53" s="170"/>
      <c r="F53" s="21">
        <f>+'EVALUATION DES BESOINS'!I74</f>
        <v>0</v>
      </c>
      <c r="G53" s="172"/>
      <c r="H53" s="187"/>
    </row>
    <row r="54" spans="2:8" s="19" customFormat="1" ht="49.5" customHeight="1" x14ac:dyDescent="0.25">
      <c r="B54" s="436"/>
      <c r="C54" s="21">
        <f>+'EVALUATION DES BESOINS'!C75</f>
        <v>0</v>
      </c>
      <c r="D54" s="172"/>
      <c r="E54" s="170"/>
      <c r="F54" s="21">
        <f>+'EVALUATION DES BESOINS'!I75</f>
        <v>0</v>
      </c>
      <c r="G54" s="172"/>
      <c r="H54" s="187"/>
    </row>
    <row r="55" spans="2:8" s="19" customFormat="1" ht="49.5" customHeight="1" x14ac:dyDescent="0.25">
      <c r="B55" s="436"/>
      <c r="C55" s="21">
        <f>+'EVALUATION DES BESOINS'!C76</f>
        <v>0</v>
      </c>
      <c r="D55" s="172"/>
      <c r="E55" s="170"/>
      <c r="F55" s="21">
        <f>+'EVALUATION DES BESOINS'!I76</f>
        <v>0</v>
      </c>
      <c r="G55" s="172"/>
      <c r="H55" s="187"/>
    </row>
    <row r="56" spans="2:8" s="19" customFormat="1" ht="49.5" customHeight="1" x14ac:dyDescent="0.25">
      <c r="B56" s="437"/>
      <c r="C56" s="24">
        <f>+'EVALUATION DES BESOINS'!C77</f>
        <v>0</v>
      </c>
      <c r="D56" s="173"/>
      <c r="E56" s="184"/>
      <c r="F56" s="24">
        <f>+'EVALUATION DES BESOINS'!I77</f>
        <v>0</v>
      </c>
      <c r="G56" s="174"/>
      <c r="H56" s="188"/>
    </row>
    <row r="57" spans="2:8" s="18" customFormat="1" ht="49.5" customHeight="1" x14ac:dyDescent="0.25">
      <c r="B57" s="423" t="s">
        <v>92</v>
      </c>
      <c r="C57" s="22">
        <f>+'EVALUATION DES BESOINS'!C78</f>
        <v>0</v>
      </c>
      <c r="D57" s="171"/>
      <c r="E57" s="171"/>
      <c r="F57" s="22">
        <f>+'EVALUATION DES BESOINS'!I78</f>
        <v>0</v>
      </c>
      <c r="G57" s="170"/>
      <c r="H57" s="189"/>
    </row>
    <row r="58" spans="2:8" s="19" customFormat="1" ht="49.5" customHeight="1" x14ac:dyDescent="0.25">
      <c r="B58" s="424"/>
      <c r="C58" s="21">
        <f>+'EVALUATION DES BESOINS'!C79</f>
        <v>0</v>
      </c>
      <c r="D58" s="172"/>
      <c r="E58" s="170"/>
      <c r="F58" s="21">
        <f>+'EVALUATION DES BESOINS'!I79</f>
        <v>0</v>
      </c>
      <c r="G58" s="172"/>
      <c r="H58" s="187"/>
    </row>
    <row r="59" spans="2:8" s="19" customFormat="1" ht="49.5" customHeight="1" x14ac:dyDescent="0.25">
      <c r="B59" s="424"/>
      <c r="C59" s="21">
        <f>+'EVALUATION DES BESOINS'!C80</f>
        <v>0</v>
      </c>
      <c r="D59" s="172"/>
      <c r="E59" s="170"/>
      <c r="F59" s="21">
        <f>+'EVALUATION DES BESOINS'!I80</f>
        <v>0</v>
      </c>
      <c r="G59" s="172"/>
      <c r="H59" s="187"/>
    </row>
    <row r="60" spans="2:8" s="19" customFormat="1" ht="49.5" customHeight="1" x14ac:dyDescent="0.25">
      <c r="B60" s="424"/>
      <c r="C60" s="21">
        <f>+'EVALUATION DES BESOINS'!C81</f>
        <v>0</v>
      </c>
      <c r="D60" s="172"/>
      <c r="E60" s="170"/>
      <c r="F60" s="21">
        <f>+'EVALUATION DES BESOINS'!I81</f>
        <v>0</v>
      </c>
      <c r="G60" s="172"/>
      <c r="H60" s="187"/>
    </row>
    <row r="61" spans="2:8" s="19" customFormat="1" ht="49.5" customHeight="1" thickBot="1" x14ac:dyDescent="0.3">
      <c r="B61" s="425"/>
      <c r="C61" s="63">
        <f>+'EVALUATION DES BESOINS'!C82</f>
        <v>0</v>
      </c>
      <c r="D61" s="175"/>
      <c r="E61" s="185"/>
      <c r="F61" s="63">
        <f>+'EVALUATION DES BESOINS'!I82</f>
        <v>0</v>
      </c>
      <c r="G61" s="175"/>
      <c r="H61" s="191"/>
    </row>
    <row r="62" spans="2:8" x14ac:dyDescent="0.25">
      <c r="D62" s="67"/>
      <c r="E62" s="67"/>
      <c r="F62" s="71">
        <f>SUM(F25:F61)</f>
        <v>0</v>
      </c>
      <c r="G62" s="71"/>
      <c r="H62" s="67"/>
    </row>
    <row r="63" spans="2:8" s="7" customFormat="1" ht="27.75" customHeight="1" thickBot="1" x14ac:dyDescent="0.35">
      <c r="B63" s="140" t="s">
        <v>53</v>
      </c>
      <c r="C63" s="38"/>
      <c r="D63" s="40"/>
      <c r="E63" s="40"/>
      <c r="F63" s="40"/>
      <c r="G63" s="40"/>
      <c r="H63" s="40"/>
    </row>
    <row r="64" spans="2:8" s="4" customFormat="1" ht="33" customHeight="1" x14ac:dyDescent="0.25">
      <c r="B64" s="31" t="s">
        <v>118</v>
      </c>
      <c r="C64" s="54"/>
      <c r="D64" s="32" t="s">
        <v>18</v>
      </c>
      <c r="E64" s="33" t="s">
        <v>19</v>
      </c>
      <c r="F64" s="32" t="s">
        <v>119</v>
      </c>
      <c r="G64" s="34" t="s">
        <v>156</v>
      </c>
      <c r="H64" s="35" t="s">
        <v>24</v>
      </c>
    </row>
    <row r="65" spans="2:8" s="4" customFormat="1" ht="49.5" customHeight="1" x14ac:dyDescent="0.25">
      <c r="B65" s="64" t="s">
        <v>147</v>
      </c>
      <c r="C65" s="20">
        <f>+'EVALUATION DES BESOINS'!C88</f>
        <v>0</v>
      </c>
      <c r="D65" s="167"/>
      <c r="E65" s="167"/>
      <c r="F65" s="65"/>
      <c r="G65" s="65"/>
      <c r="H65" s="178"/>
    </row>
    <row r="66" spans="2:8" s="4" customFormat="1" ht="49.5" customHeight="1" x14ac:dyDescent="0.25">
      <c r="B66" s="25" t="s">
        <v>83</v>
      </c>
      <c r="C66" s="20">
        <f>+'EVALUATION DES BESOINS'!C89</f>
        <v>0</v>
      </c>
      <c r="D66" s="167"/>
      <c r="E66" s="167"/>
      <c r="F66" s="20">
        <f>+'EVALUATION DES BESOINS'!I89</f>
        <v>0</v>
      </c>
      <c r="G66" s="167"/>
      <c r="H66" s="178"/>
    </row>
    <row r="67" spans="2:8" s="3" customFormat="1" ht="49.5" customHeight="1" x14ac:dyDescent="0.25">
      <c r="B67" s="26" t="s">
        <v>82</v>
      </c>
      <c r="C67" s="20">
        <f>+'EVALUATION DES BESOINS'!C90</f>
        <v>0</v>
      </c>
      <c r="D67" s="167"/>
      <c r="E67" s="167"/>
      <c r="F67" s="20">
        <f>+'EVALUATION DES BESOINS'!I90</f>
        <v>0</v>
      </c>
      <c r="G67" s="167"/>
      <c r="H67" s="178"/>
    </row>
    <row r="68" spans="2:8" ht="49.5" customHeight="1" x14ac:dyDescent="0.25">
      <c r="B68" s="26" t="s">
        <v>76</v>
      </c>
      <c r="C68" s="20">
        <f>+'EVALUATION DES BESOINS'!C91</f>
        <v>0</v>
      </c>
      <c r="D68" s="167"/>
      <c r="E68" s="167"/>
      <c r="F68" s="20">
        <f>+'EVALUATION DES BESOINS'!I91</f>
        <v>0</v>
      </c>
      <c r="G68" s="167"/>
      <c r="H68" s="178"/>
    </row>
    <row r="69" spans="2:8" ht="49.5" customHeight="1" thickBot="1" x14ac:dyDescent="0.3">
      <c r="B69" s="27" t="s">
        <v>77</v>
      </c>
      <c r="C69" s="28">
        <f>+'EVALUATION DES BESOINS'!C92</f>
        <v>0</v>
      </c>
      <c r="D69" s="169"/>
      <c r="E69" s="169"/>
      <c r="F69" s="28">
        <f>+'EVALUATION DES BESOINS'!I92</f>
        <v>0</v>
      </c>
      <c r="G69" s="169"/>
      <c r="H69" s="180"/>
    </row>
    <row r="70" spans="2:8" x14ac:dyDescent="0.25">
      <c r="B70" s="47"/>
      <c r="C70" s="55"/>
      <c r="D70" s="68"/>
      <c r="E70" s="68"/>
      <c r="F70" s="72">
        <f>SUM(F66:F69)</f>
        <v>0</v>
      </c>
      <c r="G70" s="72"/>
      <c r="H70" s="68"/>
    </row>
    <row r="71" spans="2:8" s="7" customFormat="1" ht="30.75" customHeight="1" thickBot="1" x14ac:dyDescent="0.35">
      <c r="B71" s="139" t="s">
        <v>69</v>
      </c>
      <c r="C71" s="36"/>
      <c r="D71" s="38"/>
      <c r="E71" s="38"/>
      <c r="F71" s="38"/>
      <c r="G71" s="38"/>
      <c r="H71" s="41"/>
    </row>
    <row r="72" spans="2:8" s="4" customFormat="1" ht="49.5" customHeight="1" x14ac:dyDescent="0.25">
      <c r="B72" s="31" t="s">
        <v>118</v>
      </c>
      <c r="C72" s="54"/>
      <c r="D72" s="32" t="s">
        <v>18</v>
      </c>
      <c r="E72" s="33" t="s">
        <v>19</v>
      </c>
      <c r="F72" s="32" t="s">
        <v>119</v>
      </c>
      <c r="G72" s="34" t="s">
        <v>156</v>
      </c>
      <c r="H72" s="35" t="s">
        <v>24</v>
      </c>
    </row>
    <row r="73" spans="2:8" s="3" customFormat="1" ht="49.5" customHeight="1" x14ac:dyDescent="0.25">
      <c r="B73" s="48" t="s">
        <v>103</v>
      </c>
      <c r="C73" s="66">
        <f>+'EVALUATION DES BESOINS'!C99</f>
        <v>0</v>
      </c>
      <c r="D73" s="167"/>
      <c r="E73" s="167"/>
      <c r="F73" s="20">
        <f>+'EVALUATION DES BESOINS'!I99</f>
        <v>0</v>
      </c>
      <c r="G73" s="167"/>
      <c r="H73" s="178"/>
    </row>
    <row r="74" spans="2:8" ht="49.5" customHeight="1" x14ac:dyDescent="0.25">
      <c r="B74" s="48" t="s">
        <v>102</v>
      </c>
      <c r="C74" s="66">
        <f>+'EVALUATION DES BESOINS'!C100</f>
        <v>0</v>
      </c>
      <c r="D74" s="167"/>
      <c r="E74" s="167"/>
      <c r="F74" s="20">
        <f>+'EVALUATION DES BESOINS'!I100</f>
        <v>0</v>
      </c>
      <c r="G74" s="167"/>
      <c r="H74" s="178"/>
    </row>
    <row r="75" spans="2:8" ht="49.5" customHeight="1" thickBot="1" x14ac:dyDescent="0.3">
      <c r="B75" s="49" t="s">
        <v>65</v>
      </c>
      <c r="C75" s="53">
        <f>+'EVALUATION DES BESOINS'!C101</f>
        <v>0</v>
      </c>
      <c r="D75" s="169"/>
      <c r="E75" s="169"/>
      <c r="F75" s="28">
        <f>+'EVALUATION DES BESOINS'!I101</f>
        <v>0</v>
      </c>
      <c r="G75" s="169"/>
      <c r="H75" s="180"/>
    </row>
    <row r="76" spans="2:8" x14ac:dyDescent="0.25">
      <c r="D76" s="67"/>
      <c r="E76" s="67"/>
      <c r="F76" s="71">
        <f>SUM(F73:F75)</f>
        <v>0</v>
      </c>
      <c r="G76" s="71">
        <f>SUM(G73:G75)</f>
        <v>0</v>
      </c>
      <c r="H76" s="67"/>
    </row>
    <row r="77" spans="2:8" s="19" customFormat="1" ht="24" customHeight="1" x14ac:dyDescent="0.25">
      <c r="B77" s="434" t="s">
        <v>84</v>
      </c>
      <c r="C77" s="434"/>
      <c r="D77" s="434"/>
      <c r="E77" s="434"/>
      <c r="F77" s="434"/>
      <c r="G77" s="434"/>
      <c r="H77" s="434"/>
    </row>
    <row r="78" spans="2:8" s="19" customFormat="1" ht="13.5" customHeight="1" x14ac:dyDescent="0.25">
      <c r="B78" s="29"/>
      <c r="C78" s="29"/>
      <c r="D78" s="29"/>
      <c r="E78" s="29"/>
      <c r="F78" s="29"/>
      <c r="G78" s="29"/>
      <c r="H78" s="29"/>
    </row>
    <row r="79" spans="2:8" s="19" customFormat="1" ht="33" customHeight="1" thickBot="1" x14ac:dyDescent="0.3">
      <c r="B79" s="433" t="s">
        <v>68</v>
      </c>
      <c r="C79" s="433"/>
      <c r="D79" s="433"/>
      <c r="E79" s="433"/>
      <c r="F79" s="433"/>
      <c r="G79" s="433"/>
      <c r="H79" s="433"/>
    </row>
    <row r="80" spans="2:8" s="4" customFormat="1" ht="33" customHeight="1" x14ac:dyDescent="0.25">
      <c r="B80" s="31" t="s">
        <v>118</v>
      </c>
      <c r="C80" s="54"/>
      <c r="D80" s="32" t="s">
        <v>18</v>
      </c>
      <c r="E80" s="33" t="s">
        <v>19</v>
      </c>
      <c r="F80" s="32" t="s">
        <v>119</v>
      </c>
      <c r="G80" s="34" t="s">
        <v>156</v>
      </c>
      <c r="H80" s="35" t="s">
        <v>24</v>
      </c>
    </row>
    <row r="81" spans="2:8" s="3" customFormat="1" ht="50.1" customHeight="1" x14ac:dyDescent="0.25">
      <c r="B81" s="426" t="s">
        <v>104</v>
      </c>
      <c r="C81" s="45">
        <f>+'EVALUATION DES BESOINS'!C109</f>
        <v>0</v>
      </c>
      <c r="D81" s="167"/>
      <c r="E81" s="192"/>
      <c r="F81" s="45">
        <f>+'EVALUATION DES BESOINS'!I109</f>
        <v>0</v>
      </c>
      <c r="G81" s="192"/>
      <c r="H81" s="195"/>
    </row>
    <row r="82" spans="2:8" ht="50.1" customHeight="1" x14ac:dyDescent="0.25">
      <c r="B82" s="427"/>
      <c r="C82" s="45">
        <f>+'EVALUATION DES BESOINS'!C110</f>
        <v>0</v>
      </c>
      <c r="D82" s="167"/>
      <c r="E82" s="192"/>
      <c r="F82" s="45">
        <f>+'EVALUATION DES BESOINS'!I110</f>
        <v>0</v>
      </c>
      <c r="G82" s="192"/>
      <c r="H82" s="195"/>
    </row>
    <row r="83" spans="2:8" ht="50.1" customHeight="1" x14ac:dyDescent="0.25">
      <c r="B83" s="427"/>
      <c r="C83" s="45">
        <f>+'EVALUATION DES BESOINS'!C111</f>
        <v>0</v>
      </c>
      <c r="D83" s="167"/>
      <c r="E83" s="193"/>
      <c r="F83" s="45">
        <f>+'EVALUATION DES BESOINS'!I111</f>
        <v>0</v>
      </c>
      <c r="G83" s="193"/>
      <c r="H83" s="196"/>
    </row>
    <row r="84" spans="2:8" ht="50.1" customHeight="1" thickBot="1" x14ac:dyDescent="0.3">
      <c r="B84" s="428"/>
      <c r="C84" s="46">
        <f>+'EVALUATION DES BESOINS'!C112</f>
        <v>0</v>
      </c>
      <c r="D84" s="169"/>
      <c r="E84" s="194"/>
      <c r="F84" s="46">
        <f>+'EVALUATION DES BESOINS'!I112</f>
        <v>0</v>
      </c>
      <c r="G84" s="194"/>
      <c r="H84" s="197"/>
    </row>
    <row r="85" spans="2:8" s="19" customFormat="1" x14ac:dyDescent="0.25">
      <c r="B85" s="30"/>
      <c r="C85" s="30"/>
      <c r="E85" s="23"/>
      <c r="F85" s="70">
        <f>SUM(F81:F84)</f>
        <v>0</v>
      </c>
      <c r="G85" s="70">
        <f>SUM(G81:G84)</f>
        <v>0</v>
      </c>
      <c r="H85" s="23"/>
    </row>
    <row r="86" spans="2:8" s="19" customFormat="1" ht="28.5" customHeight="1" thickBot="1" x14ac:dyDescent="0.3">
      <c r="B86" s="433" t="s">
        <v>100</v>
      </c>
      <c r="C86" s="433"/>
      <c r="D86" s="433"/>
      <c r="E86" s="433"/>
      <c r="F86" s="433"/>
      <c r="G86" s="433"/>
      <c r="H86" s="433"/>
    </row>
    <row r="87" spans="2:8" s="4" customFormat="1" ht="33" customHeight="1" x14ac:dyDescent="0.25">
      <c r="B87" s="31" t="s">
        <v>118</v>
      </c>
      <c r="C87" s="54"/>
      <c r="D87" s="32" t="s">
        <v>18</v>
      </c>
      <c r="E87" s="33" t="s">
        <v>19</v>
      </c>
      <c r="F87" s="32" t="s">
        <v>119</v>
      </c>
      <c r="G87" s="34" t="s">
        <v>156</v>
      </c>
      <c r="H87" s="35" t="s">
        <v>24</v>
      </c>
    </row>
    <row r="88" spans="2:8" s="3" customFormat="1" ht="44.45" customHeight="1" x14ac:dyDescent="0.25">
      <c r="B88" s="426" t="s">
        <v>101</v>
      </c>
      <c r="C88" s="45">
        <f>+'EVALUATION DES BESOINS'!C118</f>
        <v>0</v>
      </c>
      <c r="D88" s="167"/>
      <c r="E88" s="192"/>
      <c r="F88" s="45">
        <f>+'EVALUATION DES BESOINS'!I118</f>
        <v>0</v>
      </c>
      <c r="G88" s="192"/>
      <c r="H88" s="195"/>
    </row>
    <row r="89" spans="2:8" ht="44.45" customHeight="1" x14ac:dyDescent="0.25">
      <c r="B89" s="427"/>
      <c r="C89" s="45">
        <f>+'EVALUATION DES BESOINS'!C119</f>
        <v>0</v>
      </c>
      <c r="D89" s="167"/>
      <c r="E89" s="192"/>
      <c r="F89" s="45">
        <f>+'EVALUATION DES BESOINS'!I119</f>
        <v>0</v>
      </c>
      <c r="G89" s="192"/>
      <c r="H89" s="195"/>
    </row>
    <row r="90" spans="2:8" ht="44.45" customHeight="1" x14ac:dyDescent="0.25">
      <c r="B90" s="427"/>
      <c r="C90" s="45">
        <f>+'EVALUATION DES BESOINS'!C120</f>
        <v>0</v>
      </c>
      <c r="D90" s="167"/>
      <c r="E90" s="193"/>
      <c r="F90" s="45">
        <f>+'EVALUATION DES BESOINS'!I120</f>
        <v>0</v>
      </c>
      <c r="G90" s="193"/>
      <c r="H90" s="196"/>
    </row>
    <row r="91" spans="2:8" ht="44.45" customHeight="1" thickBot="1" x14ac:dyDescent="0.3">
      <c r="B91" s="428"/>
      <c r="C91" s="46">
        <f>+'EVALUATION DES BESOINS'!C121</f>
        <v>0</v>
      </c>
      <c r="D91" s="169"/>
      <c r="E91" s="194"/>
      <c r="F91" s="46">
        <f>+'EVALUATION DES BESOINS'!I121</f>
        <v>0</v>
      </c>
      <c r="G91" s="194"/>
      <c r="H91" s="197"/>
    </row>
    <row r="92" spans="2:8" s="19" customFormat="1" x14ac:dyDescent="0.25">
      <c r="B92" s="30"/>
      <c r="C92" s="30"/>
      <c r="D92" s="18"/>
      <c r="E92" s="18"/>
      <c r="F92" s="73">
        <f>SUM(F88:F91)</f>
        <v>0</v>
      </c>
      <c r="G92" s="73">
        <f>SUM(G88:G91)</f>
        <v>0</v>
      </c>
      <c r="H92" s="18"/>
    </row>
    <row r="93" spans="2:8" s="19" customFormat="1" ht="25.5" customHeight="1" thickBot="1" x14ac:dyDescent="0.3">
      <c r="B93" s="433" t="s">
        <v>85</v>
      </c>
      <c r="C93" s="433"/>
      <c r="D93" s="433"/>
      <c r="E93" s="433"/>
      <c r="F93" s="433"/>
      <c r="G93" s="433"/>
      <c r="H93" s="433"/>
    </row>
    <row r="94" spans="2:8" s="4" customFormat="1" ht="33" customHeight="1" x14ac:dyDescent="0.25">
      <c r="B94" s="31" t="s">
        <v>118</v>
      </c>
      <c r="C94" s="54"/>
      <c r="D94" s="32" t="s">
        <v>18</v>
      </c>
      <c r="E94" s="33" t="s">
        <v>19</v>
      </c>
      <c r="F94" s="32" t="s">
        <v>119</v>
      </c>
      <c r="G94" s="34" t="s">
        <v>156</v>
      </c>
      <c r="H94" s="35" t="s">
        <v>24</v>
      </c>
    </row>
    <row r="95" spans="2:8" s="3" customFormat="1" ht="44.45" customHeight="1" x14ac:dyDescent="0.25">
      <c r="B95" s="426" t="s">
        <v>106</v>
      </c>
      <c r="C95" s="45">
        <f>+'EVALUATION DES BESOINS'!C127</f>
        <v>0</v>
      </c>
      <c r="D95" s="167"/>
      <c r="E95" s="198"/>
      <c r="F95" s="56"/>
      <c r="G95" s="56"/>
      <c r="H95" s="201"/>
    </row>
    <row r="96" spans="2:8" ht="44.45" customHeight="1" x14ac:dyDescent="0.25">
      <c r="B96" s="427"/>
      <c r="C96" s="45">
        <f>+'EVALUATION DES BESOINS'!C128</f>
        <v>0</v>
      </c>
      <c r="D96" s="167"/>
      <c r="E96" s="198"/>
      <c r="F96" s="56"/>
      <c r="G96" s="56"/>
      <c r="H96" s="201"/>
    </row>
    <row r="97" spans="2:8" ht="44.45" customHeight="1" x14ac:dyDescent="0.25">
      <c r="B97" s="427"/>
      <c r="C97" s="45">
        <f>+'EVALUATION DES BESOINS'!C129</f>
        <v>0</v>
      </c>
      <c r="D97" s="167"/>
      <c r="E97" s="199"/>
      <c r="F97" s="69"/>
      <c r="G97" s="69"/>
      <c r="H97" s="202"/>
    </row>
    <row r="98" spans="2:8" ht="44.45" customHeight="1" thickBot="1" x14ac:dyDescent="0.3">
      <c r="B98" s="428"/>
      <c r="C98" s="46">
        <f>+'EVALUATION DES BESOINS'!C130</f>
        <v>0</v>
      </c>
      <c r="D98" s="169"/>
      <c r="E98" s="200"/>
      <c r="F98" s="57"/>
      <c r="G98" s="57"/>
      <c r="H98" s="203"/>
    </row>
    <row r="99" spans="2:8" x14ac:dyDescent="0.25">
      <c r="B99" s="8"/>
      <c r="C99" s="8"/>
      <c r="D99" s="8"/>
      <c r="E99" s="8"/>
      <c r="F99" s="8"/>
      <c r="G99" s="8"/>
      <c r="H99" s="8"/>
    </row>
    <row r="100" spans="2:8" s="19" customFormat="1" ht="21" customHeight="1" thickBot="1" x14ac:dyDescent="0.3">
      <c r="B100" s="432" t="s">
        <v>87</v>
      </c>
      <c r="C100" s="432"/>
      <c r="D100" s="432"/>
      <c r="E100" s="432"/>
      <c r="F100" s="432"/>
      <c r="G100" s="432"/>
      <c r="H100" s="432"/>
    </row>
    <row r="101" spans="2:8" s="19" customFormat="1" ht="32.25" customHeight="1" x14ac:dyDescent="0.25">
      <c r="B101" s="31" t="s">
        <v>118</v>
      </c>
      <c r="C101" s="54"/>
      <c r="D101" s="32" t="s">
        <v>18</v>
      </c>
      <c r="E101" s="33" t="s">
        <v>19</v>
      </c>
      <c r="F101" s="32" t="s">
        <v>119</v>
      </c>
      <c r="G101" s="34" t="s">
        <v>156</v>
      </c>
      <c r="H101" s="35" t="s">
        <v>24</v>
      </c>
    </row>
    <row r="102" spans="2:8" s="19" customFormat="1" ht="44.45" customHeight="1" x14ac:dyDescent="0.25">
      <c r="B102" s="426" t="s">
        <v>105</v>
      </c>
      <c r="C102" s="142">
        <f>+'EVALUATION DES BESOINS'!C134</f>
        <v>0</v>
      </c>
      <c r="D102" s="167"/>
      <c r="E102" s="167"/>
      <c r="F102" s="20">
        <f>+'EVALUATION DES BESOINS'!I134</f>
        <v>0</v>
      </c>
      <c r="G102" s="167"/>
      <c r="H102" s="178"/>
    </row>
    <row r="103" spans="2:8" s="18" customFormat="1" ht="44.45" customHeight="1" x14ac:dyDescent="0.25">
      <c r="B103" s="427"/>
      <c r="C103" s="142">
        <f>+'EVALUATION DES BESOINS'!C135</f>
        <v>0</v>
      </c>
      <c r="D103" s="167"/>
      <c r="E103" s="167"/>
      <c r="F103" s="20">
        <f>+'EVALUATION DES BESOINS'!I135</f>
        <v>0</v>
      </c>
      <c r="G103" s="167"/>
      <c r="H103" s="178"/>
    </row>
    <row r="104" spans="2:8" s="18" customFormat="1" ht="44.45" customHeight="1" x14ac:dyDescent="0.25">
      <c r="B104" s="427"/>
      <c r="C104" s="142">
        <f>+'EVALUATION DES BESOINS'!C136</f>
        <v>0</v>
      </c>
      <c r="D104" s="167"/>
      <c r="E104" s="204"/>
      <c r="F104" s="20">
        <f>+'EVALUATION DES BESOINS'!I136</f>
        <v>0</v>
      </c>
      <c r="G104" s="204"/>
      <c r="H104" s="205"/>
    </row>
    <row r="105" spans="2:8" s="18" customFormat="1" ht="44.45" customHeight="1" thickBot="1" x14ac:dyDescent="0.3">
      <c r="B105" s="428"/>
      <c r="C105" s="28">
        <f>+'EVALUATION DES BESOINS'!C137</f>
        <v>0</v>
      </c>
      <c r="D105" s="169"/>
      <c r="E105" s="169"/>
      <c r="F105" s="28">
        <f>+'EVALUATION DES BESOINS'!I137</f>
        <v>0</v>
      </c>
      <c r="G105" s="169"/>
      <c r="H105" s="180"/>
    </row>
    <row r="106" spans="2:8" x14ac:dyDescent="0.25">
      <c r="E106" s="67"/>
      <c r="F106" s="71">
        <f>SUM(F102:F105)</f>
        <v>0</v>
      </c>
      <c r="G106" s="71">
        <f>SUM(G102:G105)</f>
        <v>0</v>
      </c>
      <c r="H106" s="67"/>
    </row>
    <row r="107" spans="2:8" ht="24" customHeight="1" x14ac:dyDescent="0.25">
      <c r="D107" s="11" t="s">
        <v>15</v>
      </c>
      <c r="E107" s="12"/>
      <c r="F107" s="164">
        <f>+F106+F92+F85+F76+F70+F62+F22+F15</f>
        <v>0</v>
      </c>
      <c r="G107" s="164">
        <f>SUM(G102:G105)+SUM(G88:G91)+SUM(G81:G84)+SUM(G73:G75)+SUM(G66:G69)+SUM(G25:G61)+SUM(G18:G21)+SUM(F12:F14)</f>
        <v>0</v>
      </c>
      <c r="H107" s="9"/>
    </row>
    <row r="108" spans="2:8" ht="24" customHeight="1" x14ac:dyDescent="0.25">
      <c r="D108" s="13" t="s">
        <v>50</v>
      </c>
      <c r="E108" s="14"/>
      <c r="F108" s="165">
        <f>+'EVALUATION DES BESOINS'!I142</f>
        <v>0</v>
      </c>
      <c r="G108" s="236"/>
      <c r="H108" s="10"/>
    </row>
    <row r="109" spans="2:8" ht="24" customHeight="1" x14ac:dyDescent="0.25">
      <c r="D109" s="13" t="s">
        <v>51</v>
      </c>
      <c r="E109" s="14"/>
      <c r="F109" s="165">
        <f>+'EVALUATION DES BESOINS'!I143</f>
        <v>0</v>
      </c>
      <c r="G109" s="212"/>
      <c r="H109" s="10"/>
    </row>
    <row r="110" spans="2:8" ht="24" customHeight="1" x14ac:dyDescent="0.25">
      <c r="D110" s="15" t="s">
        <v>14</v>
      </c>
      <c r="E110" s="16"/>
      <c r="F110" s="74">
        <f>F107-F108-F109</f>
        <v>0</v>
      </c>
      <c r="G110" s="74">
        <f>+G107-G108-G109</f>
        <v>0</v>
      </c>
      <c r="H110" s="9"/>
    </row>
  </sheetData>
  <sheetProtection algorithmName="SHA-512" hashValue="pksU0OHlvDIlJsvTOTcsTn8XIOTsZ/dxtjG2qDs6WEengkqQbRggsfdI+asLq+XoYtqPKP2ZthPevm7EHuFjRg==" saltValue="HQbcfk1w87tTGRyUBjofoQ==" spinCount="100000" sheet="1" formatRows="0" selectLockedCells="1"/>
  <mergeCells count="19">
    <mergeCell ref="B2:H3"/>
    <mergeCell ref="B9:H9"/>
    <mergeCell ref="B100:H100"/>
    <mergeCell ref="B86:H86"/>
    <mergeCell ref="B93:H93"/>
    <mergeCell ref="B77:H77"/>
    <mergeCell ref="B79:H79"/>
    <mergeCell ref="B25:B29"/>
    <mergeCell ref="B30:B35"/>
    <mergeCell ref="B36:B40"/>
    <mergeCell ref="B41:B45"/>
    <mergeCell ref="B46:B51"/>
    <mergeCell ref="B52:B56"/>
    <mergeCell ref="C5:F5"/>
    <mergeCell ref="B57:B61"/>
    <mergeCell ref="B81:B84"/>
    <mergeCell ref="B88:B91"/>
    <mergeCell ref="B95:B98"/>
    <mergeCell ref="B102:B105"/>
  </mergeCells>
  <pageMargins left="0.51181102362204722" right="0.31496062992125984" top="0.74803149606299213" bottom="0.74803149606299213" header="0.31496062992125984" footer="0.31496062992125984"/>
  <pageSetup paperSize="9" scale="32" orientation="portrait" r:id="rId1"/>
  <headerFooter>
    <oddFooter>&amp;L&amp;F&amp;R&amp;A</oddFooter>
  </headerFooter>
  <rowBreaks count="1" manualBreakCount="1">
    <brk id="56" max="8"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'Liste déroulante'!$C$1:$C$3</xm:f>
          </x14:formula1>
          <xm:sqref>D15 E67:E68 D18:D21 D65:D71 D73:D76 D81:D84 D88:D91 D95:D99 D102:D105 D25:D61</xm:sqref>
        </x14:dataValidation>
        <x14:dataValidation type="list" allowBlank="1" showInputMessage="1" showErrorMessage="1">
          <x14:formula1>
            <xm:f>'Liste déroulante'!$A$1:$A$2</xm:f>
          </x14:formula1>
          <xm:sqref>D12:D14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J22"/>
  <sheetViews>
    <sheetView showGridLines="0" workbookViewId="0">
      <selection activeCell="L12" sqref="L12"/>
    </sheetView>
  </sheetViews>
  <sheetFormatPr baseColWidth="10" defaultRowHeight="15" x14ac:dyDescent="0.25"/>
  <cols>
    <col min="1" max="1" width="5.7109375" customWidth="1"/>
    <col min="5" max="5" width="11.42578125" customWidth="1"/>
  </cols>
  <sheetData>
    <row r="1" spans="1:10" ht="26.25" x14ac:dyDescent="0.4">
      <c r="B1" s="254" t="s">
        <v>167</v>
      </c>
    </row>
    <row r="2" spans="1:10" ht="23.25" x14ac:dyDescent="0.35">
      <c r="B2" s="253" t="s">
        <v>166</v>
      </c>
    </row>
    <row r="4" spans="1:10" ht="26.1" customHeight="1" x14ac:dyDescent="0.3">
      <c r="A4" s="255" t="s">
        <v>168</v>
      </c>
      <c r="B4" s="252" t="s">
        <v>169</v>
      </c>
    </row>
    <row r="5" spans="1:10" ht="18.75" x14ac:dyDescent="0.3">
      <c r="B5" s="252" t="s">
        <v>170</v>
      </c>
    </row>
    <row r="15" spans="1:10" x14ac:dyDescent="0.25">
      <c r="E15" s="250"/>
      <c r="F15" s="250"/>
      <c r="G15" s="250"/>
      <c r="H15" s="250"/>
      <c r="I15" s="250"/>
      <c r="J15" s="250"/>
    </row>
    <row r="16" spans="1:10" x14ac:dyDescent="0.25">
      <c r="E16" s="250"/>
      <c r="F16" s="250"/>
      <c r="G16" s="250"/>
      <c r="H16" s="250"/>
      <c r="I16" s="250"/>
      <c r="J16" s="250"/>
    </row>
    <row r="17" spans="5:10" x14ac:dyDescent="0.25">
      <c r="E17" s="251"/>
      <c r="F17" s="250"/>
      <c r="G17" s="250"/>
      <c r="H17" s="250"/>
      <c r="I17" s="250"/>
      <c r="J17" s="250"/>
    </row>
    <row r="18" spans="5:10" x14ac:dyDescent="0.25">
      <c r="E18" s="250"/>
      <c r="F18" s="250"/>
      <c r="G18" s="250"/>
      <c r="H18" s="250"/>
      <c r="I18" s="250"/>
      <c r="J18" s="250"/>
    </row>
    <row r="19" spans="5:10" x14ac:dyDescent="0.25">
      <c r="E19" s="441"/>
      <c r="F19" s="441"/>
      <c r="G19" s="441"/>
      <c r="H19" s="441"/>
      <c r="I19" s="441"/>
      <c r="J19" s="250"/>
    </row>
    <row r="20" spans="5:10" x14ac:dyDescent="0.25">
      <c r="E20" s="441"/>
      <c r="F20" s="441"/>
      <c r="G20" s="441"/>
      <c r="H20" s="441"/>
      <c r="I20" s="441"/>
      <c r="J20" s="250"/>
    </row>
    <row r="21" spans="5:10" x14ac:dyDescent="0.25">
      <c r="E21" s="250"/>
    </row>
    <row r="22" spans="5:10" x14ac:dyDescent="0.25">
      <c r="E22" s="250"/>
    </row>
  </sheetData>
  <sheetProtection algorithmName="SHA-512" hashValue="wjoxaIH/C07fvRcI2rc0k01iq6HHNhtdO7lHZWV4XdUmQHzQbgnK2/CbDQogeGDImhQ978dDWEY6HpimEI1bpQ==" saltValue="Du2DL2pL7gbAbeUs0WLWtA==" spinCount="100000" sheet="1" objects="1" scenarios="1"/>
  <mergeCells count="1">
    <mergeCell ref="E19:I20"/>
  </mergeCells>
  <pageMargins left="0.11811023622047245" right="0.11811023622047245" top="0.74803149606299213" bottom="0.74803149606299213" header="0.31496062992125984" footer="0.31496062992125984"/>
  <pageSetup paperSize="9" scale="8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topLeftCell="B10" workbookViewId="0">
      <selection activeCell="B25" sqref="B25:B33"/>
    </sheetView>
  </sheetViews>
  <sheetFormatPr baseColWidth="10" defaultColWidth="11.42578125" defaultRowHeight="15" x14ac:dyDescent="0.25"/>
  <cols>
    <col min="1" max="1" width="113" style="143" customWidth="1"/>
    <col min="2" max="2" width="65" style="143" customWidth="1"/>
    <col min="3" max="16384" width="11.42578125" style="143"/>
  </cols>
  <sheetData>
    <row r="1" spans="1:3" x14ac:dyDescent="0.25">
      <c r="A1" s="143" t="s">
        <v>5</v>
      </c>
      <c r="B1" s="143">
        <v>1</v>
      </c>
      <c r="C1" s="143" t="s">
        <v>5</v>
      </c>
    </row>
    <row r="2" spans="1:3" x14ac:dyDescent="0.25">
      <c r="A2" s="143" t="s">
        <v>6</v>
      </c>
      <c r="B2" s="143">
        <v>2</v>
      </c>
      <c r="C2" s="143" t="s">
        <v>6</v>
      </c>
    </row>
    <row r="3" spans="1:3" x14ac:dyDescent="0.25">
      <c r="B3" s="143">
        <v>3</v>
      </c>
      <c r="C3" s="143" t="s">
        <v>20</v>
      </c>
    </row>
    <row r="4" spans="1:3" x14ac:dyDescent="0.25">
      <c r="A4" s="144" t="s">
        <v>7</v>
      </c>
      <c r="B4" s="143">
        <v>4</v>
      </c>
    </row>
    <row r="5" spans="1:3" x14ac:dyDescent="0.25">
      <c r="A5" s="143" t="s">
        <v>16</v>
      </c>
    </row>
    <row r="6" spans="1:3" x14ac:dyDescent="0.25">
      <c r="A6" s="143" t="s">
        <v>8</v>
      </c>
      <c r="B6" s="144" t="s">
        <v>48</v>
      </c>
    </row>
    <row r="7" spans="1:3" x14ac:dyDescent="0.25">
      <c r="A7" s="143" t="s">
        <v>9</v>
      </c>
      <c r="B7" s="143" t="s">
        <v>46</v>
      </c>
    </row>
    <row r="8" spans="1:3" x14ac:dyDescent="0.25">
      <c r="A8" s="143" t="s">
        <v>17</v>
      </c>
      <c r="B8" s="143" t="s">
        <v>47</v>
      </c>
    </row>
    <row r="9" spans="1:3" x14ac:dyDescent="0.25">
      <c r="B9" s="143" t="s">
        <v>33</v>
      </c>
    </row>
    <row r="10" spans="1:3" x14ac:dyDescent="0.25">
      <c r="A10" s="145" t="s">
        <v>11</v>
      </c>
      <c r="B10" s="146"/>
    </row>
    <row r="11" spans="1:3" x14ac:dyDescent="0.25">
      <c r="A11" s="147" t="s">
        <v>12</v>
      </c>
      <c r="B11" s="148"/>
    </row>
    <row r="12" spans="1:3" x14ac:dyDescent="0.25">
      <c r="A12" s="147" t="s">
        <v>21</v>
      </c>
      <c r="B12" s="149" t="s">
        <v>35</v>
      </c>
    </row>
    <row r="13" spans="1:3" x14ac:dyDescent="0.25">
      <c r="A13" s="147"/>
      <c r="B13" s="149" t="s">
        <v>36</v>
      </c>
    </row>
    <row r="14" spans="1:3" x14ac:dyDescent="0.25">
      <c r="A14" s="147" t="s">
        <v>25</v>
      </c>
      <c r="B14" s="149" t="s">
        <v>37</v>
      </c>
    </row>
    <row r="15" spans="1:3" x14ac:dyDescent="0.25">
      <c r="A15" s="147" t="s">
        <v>49</v>
      </c>
      <c r="B15" s="149" t="s">
        <v>38</v>
      </c>
    </row>
    <row r="16" spans="1:3" x14ac:dyDescent="0.25">
      <c r="A16" s="147"/>
      <c r="B16" s="149" t="s">
        <v>39</v>
      </c>
    </row>
    <row r="17" spans="1:2" x14ac:dyDescent="0.25">
      <c r="A17" s="147"/>
      <c r="B17" s="149" t="s">
        <v>40</v>
      </c>
    </row>
    <row r="18" spans="1:2" x14ac:dyDescent="0.25">
      <c r="A18" s="147"/>
      <c r="B18" s="149" t="s">
        <v>41</v>
      </c>
    </row>
    <row r="19" spans="1:2" x14ac:dyDescent="0.25">
      <c r="A19" s="147"/>
      <c r="B19" s="149" t="s">
        <v>42</v>
      </c>
    </row>
    <row r="20" spans="1:2" x14ac:dyDescent="0.25">
      <c r="A20" s="147"/>
      <c r="B20" s="149" t="s">
        <v>43</v>
      </c>
    </row>
    <row r="21" spans="1:2" x14ac:dyDescent="0.25">
      <c r="A21" s="147"/>
      <c r="B21" s="149" t="s">
        <v>44</v>
      </c>
    </row>
    <row r="22" spans="1:2" s="144" customFormat="1" x14ac:dyDescent="0.25">
      <c r="A22" s="143"/>
      <c r="B22" s="149" t="s">
        <v>45</v>
      </c>
    </row>
    <row r="23" spans="1:2" x14ac:dyDescent="0.25">
      <c r="A23" s="145" t="s">
        <v>28</v>
      </c>
      <c r="B23" s="148"/>
    </row>
    <row r="24" spans="1:2" x14ac:dyDescent="0.25">
      <c r="A24" s="147" t="s">
        <v>0</v>
      </c>
    </row>
    <row r="25" spans="1:2" x14ac:dyDescent="0.25">
      <c r="A25" s="147" t="s">
        <v>29</v>
      </c>
      <c r="B25" s="143" t="s">
        <v>90</v>
      </c>
    </row>
    <row r="26" spans="1:2" x14ac:dyDescent="0.25">
      <c r="A26" s="147" t="s">
        <v>30</v>
      </c>
      <c r="B26" s="143" t="s">
        <v>91</v>
      </c>
    </row>
    <row r="27" spans="1:2" x14ac:dyDescent="0.25">
      <c r="A27" s="147" t="s">
        <v>31</v>
      </c>
      <c r="B27" s="143" t="s">
        <v>177</v>
      </c>
    </row>
    <row r="28" spans="1:2" x14ac:dyDescent="0.25">
      <c r="B28" s="143" t="s">
        <v>178</v>
      </c>
    </row>
    <row r="29" spans="1:2" x14ac:dyDescent="0.25">
      <c r="B29" s="143" t="s">
        <v>179</v>
      </c>
    </row>
    <row r="30" spans="1:2" x14ac:dyDescent="0.25">
      <c r="B30" s="143" t="s">
        <v>180</v>
      </c>
    </row>
    <row r="31" spans="1:2" x14ac:dyDescent="0.25">
      <c r="B31" s="143" t="s">
        <v>181</v>
      </c>
    </row>
    <row r="32" spans="1:2" x14ac:dyDescent="0.25">
      <c r="B32" s="143" t="s">
        <v>182</v>
      </c>
    </row>
    <row r="33" spans="2:2" x14ac:dyDescent="0.25">
      <c r="B33" s="143" t="s">
        <v>4</v>
      </c>
    </row>
  </sheetData>
  <hyperlinks>
    <hyperlink ref="B12" r:id="rId1" location="opco1" display="https://www.centre-inffo.fr/site-droit-formation/site-fiches-pratiques/annexes/presentation-des-11-operateurs-de-competences-opco - opco1"/>
    <hyperlink ref="B13" r:id="rId2" location="opco2" display="https://www.centre-inffo.fr/site-droit-formation/site-fiches-pratiques/annexes/presentation-des-11-operateurs-de-competences-opco - opco2"/>
    <hyperlink ref="B14" r:id="rId3" location="opco3" display="https://www.centre-inffo.fr/site-droit-formation/site-fiches-pratiques/annexes/presentation-des-11-operateurs-de-competences-opco - opco3"/>
    <hyperlink ref="B15" r:id="rId4" location="opco4" display="https://www.centre-inffo.fr/site-droit-formation/site-fiches-pratiques/annexes/presentation-des-11-operateurs-de-competences-opco - opco4"/>
    <hyperlink ref="B16" r:id="rId5" location="opco5" display="https://www.centre-inffo.fr/site-droit-formation/site-fiches-pratiques/annexes/presentation-des-11-operateurs-de-competences-opco - opco5"/>
    <hyperlink ref="B17" r:id="rId6" location="opco6" display="https://www.centre-inffo.fr/site-droit-formation/site-fiches-pratiques/annexes/presentation-des-11-operateurs-de-competences-opco - opco6"/>
    <hyperlink ref="B18" r:id="rId7" location="opco7" display="https://www.centre-inffo.fr/site-droit-formation/site-fiches-pratiques/annexes/presentation-des-11-operateurs-de-competences-opco - opco7"/>
    <hyperlink ref="B19" r:id="rId8" location="opco8" display="https://www.centre-inffo.fr/site-droit-formation/site-fiches-pratiques/annexes/presentation-des-11-operateurs-de-competences-opco - opco8"/>
    <hyperlink ref="B20" r:id="rId9" location="opco9" display="https://www.centre-inffo.fr/site-droit-formation/site-fiches-pratiques/annexes/presentation-des-11-operateurs-de-competences-opco - opco9"/>
    <hyperlink ref="B21" r:id="rId10" location="opco10" display="https://www.centre-inffo.fr/site-droit-formation/site-fiches-pratiques/annexes/presentation-des-11-operateurs-de-competences-opco - opco10"/>
    <hyperlink ref="B22" r:id="rId11" location="opco11" display="https://www.centre-inffo.fr/site-droit-formation/site-fiches-pratiques/annexes/presentation-des-11-operateurs-de-competences-opco - opco11"/>
  </hyperlinks>
  <pageMargins left="0.7" right="0.7" top="0.75" bottom="0.75" header="0.3" footer="0.3"/>
  <pageSetup paperSize="9" orientation="portrait"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3</vt:i4>
      </vt:variant>
    </vt:vector>
  </HeadingPairs>
  <TitlesOfParts>
    <vt:vector size="11" baseType="lpstr">
      <vt:lpstr>PRESENTATION</vt:lpstr>
      <vt:lpstr>CONTEXTE DE LA DEMANDE</vt:lpstr>
      <vt:lpstr>EVALUATION DES BESOINS</vt:lpstr>
      <vt:lpstr>GRILLE 6 MODULES OPCO</vt:lpstr>
      <vt:lpstr>PLAN DE FINANCEMENT 2ASF</vt:lpstr>
      <vt:lpstr>REALISATIONS</vt:lpstr>
      <vt:lpstr>PROCESS</vt:lpstr>
      <vt:lpstr>Liste déroulante</vt:lpstr>
      <vt:lpstr>'EVALUATION DES BESOINS'!Zone_d_impression</vt:lpstr>
      <vt:lpstr>'GRILLE 6 MODULES OPCO'!Zone_d_impression</vt:lpstr>
      <vt:lpstr>REALISATIONS!Zone_d_impression</vt:lpstr>
    </vt:vector>
  </TitlesOfParts>
  <Company>AGEFIPH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Pascale Borgies</dc:creator>
  <cp:lastModifiedBy>Vi Florentin</cp:lastModifiedBy>
  <cp:lastPrinted>2023-09-05T15:45:30Z</cp:lastPrinted>
  <dcterms:created xsi:type="dcterms:W3CDTF">2020-09-23T13:03:15Z</dcterms:created>
  <dcterms:modified xsi:type="dcterms:W3CDTF">2023-09-05T16:12:53Z</dcterms:modified>
</cp:coreProperties>
</file>